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C:\Users\U0500666\Documents\Innovation\"/>
    </mc:Choice>
  </mc:AlternateContent>
  <xr:revisionPtr revIDLastSave="0" documentId="13_ncr:1_{EA6CA61B-023D-4C51-AD04-179EAC54A0A8}" xr6:coauthVersionLast="47" xr6:coauthVersionMax="47" xr10:uidLastSave="{00000000-0000-0000-0000-000000000000}"/>
  <bookViews>
    <workbookView xWindow="-120" yWindow="-120" windowWidth="29040" windowHeight="15720" xr2:uid="{00000000-000D-0000-FFFF-FFFF00000000}"/>
  </bookViews>
  <sheets>
    <sheet name="Gesamt" sheetId="5" r:id="rId1"/>
    <sheet name="Organisation 1" sheetId="1" r:id="rId2"/>
    <sheet name="Organisation 2" sheetId="10" r:id="rId3"/>
    <sheet name="Forschungseinrichtung" sheetId="7" r:id="rId4"/>
    <sheet name="Organisation 3" sheetId="11" r:id="rId5"/>
    <sheet name="Organisation 4" sheetId="8" r:id="rId6"/>
    <sheet name="Organisation 5" sheetId="9" r:id="rId7"/>
  </sheets>
  <definedNames>
    <definedName name="Abteilungsleiter" localSheetId="3">Forschungseinrichtung!$N$9:$N$10</definedName>
    <definedName name="Abteilungsleiter" localSheetId="2">'Organisation 2'!$N$9:$N$10</definedName>
    <definedName name="Abteilungsleiter" localSheetId="4">'Organisation 3'!$N$9:$N$10</definedName>
    <definedName name="Abteilungsleiter" localSheetId="5">'Organisation 4'!$N$9:$N$10</definedName>
    <definedName name="Abteilungsleiter" localSheetId="6">'Organisation 5'!$N$9:$N$10</definedName>
    <definedName name="Abteilungsleiter">'Organisation 1'!$N$9:$N$10</definedName>
    <definedName name="Fachkraft" localSheetId="3">Forschungseinrichtung!$M$10:$M$11</definedName>
    <definedName name="Fachkraft" localSheetId="2">'Organisation 2'!$M$10:$M$11</definedName>
    <definedName name="Fachkraft" localSheetId="4">'Organisation 3'!$M$10:$M$11</definedName>
    <definedName name="Fachkraft" localSheetId="5">'Organisation 4'!$M$10:$M$11</definedName>
    <definedName name="Fachkraft" localSheetId="6">'Organisation 5'!$M$10:$M$11</definedName>
    <definedName name="Fachkraft">'Organisation 1'!$M$10:$M$11</definedName>
    <definedName name="Geschäftsführer" localSheetId="3">Forschungseinrichtung!$N$11</definedName>
    <definedName name="Geschäftsführer" localSheetId="2">'Organisation 2'!$N$11</definedName>
    <definedName name="Geschäftsführer" localSheetId="4">'Organisation 3'!$N$11</definedName>
    <definedName name="Geschäftsführer" localSheetId="5">'Organisation 4'!$N$11</definedName>
    <definedName name="Geschäftsführer" localSheetId="6">'Organisation 5'!$N$11</definedName>
    <definedName name="Geschäftsführer">'Organisation 1'!$N$11</definedName>
    <definedName name="Mitarbeiter" localSheetId="3">Forschungseinrichtung!$M$9</definedName>
    <definedName name="Mitarbeiter" localSheetId="2">'Organisation 2'!$M$9</definedName>
    <definedName name="Mitarbeiter" localSheetId="4">'Organisation 3'!$M$9</definedName>
    <definedName name="Mitarbeiter" localSheetId="5">'Organisation 4'!$M$9</definedName>
    <definedName name="Mitarbeiter" localSheetId="6">'Organisation 5'!$M$9</definedName>
    <definedName name="Mitarbeiter">'Organisation 1'!$M$9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6" i="9" l="1"/>
  <c r="P6" i="8"/>
  <c r="P6" i="11"/>
  <c r="P6" i="10"/>
  <c r="P6" i="1"/>
  <c r="M25" i="9"/>
  <c r="M25" i="8"/>
  <c r="M25" i="11"/>
  <c r="M25" i="10"/>
  <c r="A35" i="5"/>
  <c r="A30" i="5"/>
  <c r="A25" i="5"/>
  <c r="A20" i="5"/>
  <c r="A15" i="5"/>
  <c r="A10" i="5"/>
  <c r="D6" i="7"/>
  <c r="D7" i="9"/>
  <c r="D7" i="8"/>
  <c r="D7" i="11"/>
  <c r="D7" i="10"/>
  <c r="D7" i="1"/>
  <c r="G47" i="5"/>
  <c r="G46" i="5"/>
  <c r="G44" i="5"/>
  <c r="G38" i="5"/>
  <c r="G36" i="5"/>
  <c r="G33" i="5"/>
  <c r="G32" i="5"/>
  <c r="G31" i="5"/>
  <c r="G28" i="5"/>
  <c r="G27" i="5"/>
  <c r="G26" i="5"/>
  <c r="G18" i="5"/>
  <c r="G17" i="5"/>
  <c r="G16" i="5"/>
  <c r="L57" i="11"/>
  <c r="K57" i="11"/>
  <c r="L42" i="11"/>
  <c r="K42" i="11"/>
  <c r="J24" i="11"/>
  <c r="K24" i="11" s="1"/>
  <c r="J23" i="11"/>
  <c r="K23" i="11" s="1"/>
  <c r="J22" i="11"/>
  <c r="K22" i="11" s="1"/>
  <c r="J21" i="11"/>
  <c r="K21" i="11" s="1"/>
  <c r="K20" i="11"/>
  <c r="J20" i="11"/>
  <c r="J19" i="11"/>
  <c r="K19" i="11" s="1"/>
  <c r="J18" i="11"/>
  <c r="K18" i="11" s="1"/>
  <c r="J17" i="11"/>
  <c r="K17" i="11" s="1"/>
  <c r="J16" i="11"/>
  <c r="K16" i="11" s="1"/>
  <c r="K14" i="11"/>
  <c r="A9" i="11"/>
  <c r="L57" i="10"/>
  <c r="K57" i="10"/>
  <c r="L42" i="10"/>
  <c r="K42" i="10"/>
  <c r="J24" i="10"/>
  <c r="K24" i="10" s="1"/>
  <c r="J23" i="10"/>
  <c r="K23" i="10" s="1"/>
  <c r="J22" i="10"/>
  <c r="K22" i="10" s="1"/>
  <c r="J21" i="10"/>
  <c r="K21" i="10" s="1"/>
  <c r="J20" i="10"/>
  <c r="K20" i="10" s="1"/>
  <c r="J19" i="10"/>
  <c r="K19" i="10" s="1"/>
  <c r="J18" i="10"/>
  <c r="K18" i="10" s="1"/>
  <c r="J17" i="10"/>
  <c r="K17" i="10" s="1"/>
  <c r="J16" i="10"/>
  <c r="K16" i="10" s="1"/>
  <c r="K14" i="10"/>
  <c r="A9" i="10"/>
  <c r="L57" i="9"/>
  <c r="K57" i="9"/>
  <c r="L42" i="9"/>
  <c r="K42" i="9"/>
  <c r="G37" i="5" s="1"/>
  <c r="J24" i="9"/>
  <c r="K24" i="9" s="1"/>
  <c r="J23" i="9"/>
  <c r="K23" i="9" s="1"/>
  <c r="J22" i="9"/>
  <c r="K22" i="9" s="1"/>
  <c r="J21" i="9"/>
  <c r="K21" i="9" s="1"/>
  <c r="K20" i="9"/>
  <c r="J20" i="9"/>
  <c r="J19" i="9"/>
  <c r="K19" i="9" s="1"/>
  <c r="K18" i="9"/>
  <c r="J18" i="9"/>
  <c r="J17" i="9"/>
  <c r="K17" i="9" s="1"/>
  <c r="J16" i="9"/>
  <c r="K16" i="9" s="1"/>
  <c r="K14" i="9"/>
  <c r="A9" i="9"/>
  <c r="L57" i="8"/>
  <c r="K57" i="8"/>
  <c r="L42" i="8"/>
  <c r="K42" i="8"/>
  <c r="K24" i="8"/>
  <c r="J24" i="8"/>
  <c r="J23" i="8"/>
  <c r="K23" i="8" s="1"/>
  <c r="J22" i="8"/>
  <c r="K22" i="8" s="1"/>
  <c r="J21" i="8"/>
  <c r="K21" i="8" s="1"/>
  <c r="J20" i="8"/>
  <c r="K20" i="8" s="1"/>
  <c r="J19" i="8"/>
  <c r="K19" i="8" s="1"/>
  <c r="J18" i="8"/>
  <c r="K18" i="8" s="1"/>
  <c r="J17" i="8"/>
  <c r="K17" i="8" s="1"/>
  <c r="J16" i="8"/>
  <c r="K16" i="8" s="1"/>
  <c r="K14" i="8"/>
  <c r="A9" i="8"/>
  <c r="G23" i="5"/>
  <c r="G22" i="5"/>
  <c r="K16" i="7"/>
  <c r="A9" i="7"/>
  <c r="K14" i="7"/>
  <c r="K17" i="7"/>
  <c r="K18" i="7"/>
  <c r="K19" i="7"/>
  <c r="K20" i="7"/>
  <c r="K21" i="7"/>
  <c r="K22" i="7"/>
  <c r="K23" i="7"/>
  <c r="K24" i="7"/>
  <c r="K42" i="7"/>
  <c r="L42" i="7"/>
  <c r="M25" i="7" s="1"/>
  <c r="K57" i="7"/>
  <c r="L57" i="7"/>
  <c r="G34" i="5" l="1"/>
  <c r="G39" i="5"/>
  <c r="G29" i="5"/>
  <c r="L25" i="11"/>
  <c r="P5" i="11" s="1"/>
  <c r="K25" i="11"/>
  <c r="L25" i="10"/>
  <c r="P5" i="10" s="1"/>
  <c r="K25" i="10"/>
  <c r="L25" i="9"/>
  <c r="P5" i="9" s="1"/>
  <c r="K25" i="9"/>
  <c r="L25" i="8"/>
  <c r="P5" i="8" s="1"/>
  <c r="K25" i="8"/>
  <c r="L25" i="7"/>
  <c r="K25" i="7"/>
  <c r="P5" i="7" l="1"/>
  <c r="P6" i="7"/>
  <c r="U7" i="7"/>
  <c r="G45" i="5" s="1"/>
  <c r="G21" i="5"/>
  <c r="G24" i="5" s="1"/>
  <c r="U3" i="11"/>
  <c r="U7" i="11"/>
  <c r="U3" i="10"/>
  <c r="U7" i="10"/>
  <c r="U3" i="9"/>
  <c r="U7" i="9"/>
  <c r="G48" i="5" s="1"/>
  <c r="U7" i="8"/>
  <c r="U3" i="8"/>
  <c r="U3" i="7"/>
  <c r="K57" i="1"/>
  <c r="G13" i="5" s="1"/>
  <c r="K42" i="1"/>
  <c r="G12" i="5" s="1"/>
  <c r="A9" i="1" l="1"/>
  <c r="J17" i="1"/>
  <c r="J18" i="1"/>
  <c r="J19" i="1"/>
  <c r="J20" i="1"/>
  <c r="J21" i="1"/>
  <c r="K21" i="1" s="1"/>
  <c r="J22" i="1"/>
  <c r="J23" i="1"/>
  <c r="K23" i="1" s="1"/>
  <c r="J24" i="1"/>
  <c r="J16" i="1"/>
  <c r="K14" i="1"/>
  <c r="L42" i="1"/>
  <c r="M25" i="1" s="1"/>
  <c r="L57" i="1"/>
  <c r="K20" i="1"/>
  <c r="K22" i="1"/>
  <c r="G19" i="5" l="1"/>
  <c r="K16" i="1"/>
  <c r="K25" i="1" s="1"/>
  <c r="K24" i="1"/>
  <c r="K19" i="1"/>
  <c r="K18" i="1"/>
  <c r="K17" i="1"/>
  <c r="G11" i="5" l="1"/>
  <c r="G14" i="5" s="1"/>
  <c r="U7" i="1"/>
  <c r="G43" i="5" s="1"/>
  <c r="G49" i="5" s="1"/>
  <c r="H44" i="5" s="1"/>
  <c r="L25" i="1"/>
  <c r="P5" i="1" s="1"/>
  <c r="U3" i="1"/>
  <c r="H43" i="5" l="1"/>
  <c r="H48" i="5"/>
  <c r="H45" i="5"/>
  <c r="H46" i="5"/>
  <c r="H47" i="5"/>
  <c r="J49" i="5"/>
  <c r="G40" i="5"/>
  <c r="H11" i="5" s="1"/>
  <c r="H49" i="5" l="1"/>
  <c r="H27" i="5"/>
  <c r="H14" i="5"/>
  <c r="H13" i="5"/>
  <c r="H12" i="5"/>
  <c r="H37" i="5"/>
  <c r="H33" i="5"/>
  <c r="H21" i="5"/>
  <c r="H18" i="5"/>
  <c r="H28" i="5"/>
  <c r="H31" i="5"/>
  <c r="H29" i="5"/>
  <c r="H34" i="5"/>
  <c r="H32" i="5"/>
  <c r="H17" i="5"/>
  <c r="H39" i="5"/>
  <c r="H22" i="5"/>
  <c r="H36" i="5"/>
  <c r="H38" i="5"/>
  <c r="H19" i="5"/>
  <c r="H24" i="5"/>
  <c r="H16" i="5"/>
  <c r="H26" i="5"/>
  <c r="H23" i="5"/>
  <c r="H40" i="5" l="1"/>
</calcChain>
</file>

<file path=xl/sharedStrings.xml><?xml version="1.0" encoding="utf-8"?>
<sst xmlns="http://schemas.openxmlformats.org/spreadsheetml/2006/main" count="297" uniqueCount="44">
  <si>
    <t xml:space="preserve"> Personal- inkl. Gemeinkosten           </t>
  </si>
  <si>
    <t>Stundensatz</t>
  </si>
  <si>
    <t>Kosten</t>
  </si>
  <si>
    <t>Summe</t>
  </si>
  <si>
    <t>Externe Kosten</t>
  </si>
  <si>
    <t>Bezeichnung</t>
  </si>
  <si>
    <t>Unternehmen / Lieferant*in</t>
  </si>
  <si>
    <t>Sach- und Materialkosten</t>
  </si>
  <si>
    <t>Förderung</t>
  </si>
  <si>
    <t>Kosten Gesamt:</t>
  </si>
  <si>
    <t>Anrechenbare Kosten</t>
  </si>
  <si>
    <t>Beantragte Förderung</t>
  </si>
  <si>
    <t>Interne Berechnung</t>
  </si>
  <si>
    <t>Kosten Anrechenbar</t>
  </si>
  <si>
    <t>Begründung</t>
  </si>
  <si>
    <t>Projektfunktion</t>
  </si>
  <si>
    <t>Name</t>
  </si>
  <si>
    <t xml:space="preserve"> Projektstunden</t>
  </si>
  <si>
    <t>Geschäftsführer</t>
  </si>
  <si>
    <t>Führungskraft</t>
  </si>
  <si>
    <t>Qualifiziertes Personal und Projektmitarbeiter*innen</t>
  </si>
  <si>
    <t>Projektleiter*in</t>
  </si>
  <si>
    <t>Unternehmensposition</t>
  </si>
  <si>
    <t xml:space="preserve">Wählen Sie in der Spalte „Unternehmensposition“ die Position aus, welche die am Projekt beteiligte Person im Unternehmen hat. In der Spalte „Projektfunktion“ legen Sie die konkrete Aufgabe im Rahmen des Projekts fest. Den einzelnen Positionen ist ein fixer Stundensatz zugeordnet, der nach Ihrer Zuordnung automatisch übernommen wird. Um die Personalkosten automatisch berechnen zu lassen, tragen Sie die geplanten Projektstunden händisch ein. 
Nähere Informationen finden Sie im Abrechnungsleitfaden                                                                                                            </t>
  </si>
  <si>
    <t>Kosten (exkl. Ust., Skonti, Haftrücklässe,etc.)</t>
  </si>
  <si>
    <t xml:space="preserve">Forschungseinrichtung </t>
  </si>
  <si>
    <t>in Prozent</t>
  </si>
  <si>
    <t>Gesamtkosten</t>
  </si>
  <si>
    <t>Gesamtförderung</t>
  </si>
  <si>
    <t>Organisationsart</t>
  </si>
  <si>
    <t>Innovationsförderung - Kooperationsprojekte</t>
  </si>
  <si>
    <t>Position</t>
  </si>
  <si>
    <t xml:space="preserve">Personalkosten inkl. Gemeinkosten </t>
  </si>
  <si>
    <t>Personalkosten inkl. Gemeinkosten</t>
  </si>
  <si>
    <t xml:space="preserve">Externe Kosten </t>
  </si>
  <si>
    <t xml:space="preserve">Gesamtkosten </t>
  </si>
  <si>
    <t>Organisation</t>
  </si>
  <si>
    <t>Beantragte Förderung - Organisation 1</t>
  </si>
  <si>
    <t>Beantragte Förderung - Organisation 2</t>
  </si>
  <si>
    <t xml:space="preserve">Beantragte Förderung - Forschungseinrichtung </t>
  </si>
  <si>
    <t>Beantragte Förderung - Organisation 3</t>
  </si>
  <si>
    <t>Beantragte Förderung - Organisation 4</t>
  </si>
  <si>
    <t>Beantragte Förderung - Organisation 5</t>
  </si>
  <si>
    <t>Name der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</si>
</sst>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7]\ #,##0.00"/>
    <numFmt numFmtId="165" formatCode="&quot;€&quot;\ #,##0.00"/>
    <numFmt numFmtId="166" formatCode="#,##0.00\ &quot;€&quot;"/>
  </numFmts>
  <fonts count="24">
    <font>
      <sz val="10"/>
      <color theme="1"/>
      <name val="Arial"/>
      <family val="2"/>
    </font>
    <font>
      <b/>
      <sz val="10"/>
      <color theme="0"/>
      <name val="Arial"/>
      <family val="2"/>
    </font>
    <font>
      <sz val="10"/>
      <color theme="0"/>
      <name val="Arial"/>
      <family val="2"/>
    </font>
    <font>
      <b/>
      <sz val="14"/>
      <color theme="0"/>
      <name val="Arial"/>
      <family val="2"/>
    </font>
    <font>
      <b/>
      <sz val="10"/>
      <color rgb="FFFF0000"/>
      <name val="Arial"/>
      <family val="2"/>
    </font>
    <font>
      <b/>
      <sz val="11"/>
      <color theme="0"/>
      <name val="Arial"/>
      <family val="2"/>
    </font>
    <font>
      <b/>
      <sz val="14"/>
      <color rgb="FFFF0000"/>
      <name val="Arial"/>
      <family val="2"/>
    </font>
    <font>
      <b/>
      <sz val="9"/>
      <name val="Arial"/>
      <family val="2"/>
    </font>
    <font>
      <sz val="9"/>
      <name val="Arial"/>
      <family val="2"/>
    </font>
    <font>
      <sz val="9"/>
      <color theme="1"/>
      <name val="Arial"/>
      <family val="2"/>
    </font>
    <font>
      <sz val="10"/>
      <name val="Arial"/>
      <family val="2"/>
    </font>
    <font>
      <sz val="11"/>
      <color theme="0"/>
      <name val="Arial"/>
      <family val="2"/>
    </font>
    <font>
      <b/>
      <sz val="10"/>
      <name val="Arial"/>
      <family val="2"/>
    </font>
    <font>
      <sz val="10"/>
      <color rgb="FF000000"/>
      <name val="Arial"/>
      <family val="2"/>
    </font>
    <font>
      <sz val="11"/>
      <name val="Arial"/>
      <family val="2"/>
    </font>
    <font>
      <sz val="9"/>
      <color theme="0"/>
      <name val="Arial"/>
      <family val="2"/>
    </font>
    <font>
      <sz val="10"/>
      <color rgb="FFFF0000"/>
      <name val="Arial"/>
      <family val="2"/>
    </font>
    <font>
      <u/>
      <sz val="10"/>
      <color theme="10"/>
      <name val="Arial"/>
      <family val="2"/>
    </font>
    <font>
      <sz val="10"/>
      <color theme="1"/>
      <name val="Arial"/>
      <family val="2"/>
    </font>
    <font>
      <sz val="8"/>
      <name val="Arial"/>
      <family val="2"/>
    </font>
    <font>
      <sz val="10"/>
      <color rgb="FFB10F1E"/>
      <name val="Arial Unicode MS"/>
    </font>
    <font>
      <b/>
      <sz val="12"/>
      <color rgb="FFFF0000"/>
      <name val="Arial"/>
      <family val="2"/>
    </font>
    <font>
      <b/>
      <sz val="10"/>
      <color rgb="FFB10F1E"/>
      <name val="Arial"/>
      <family val="2"/>
    </font>
    <font>
      <sz val="11"/>
      <color rgb="FF0A0A0A"/>
      <name val="Courier New"/>
      <family val="3"/>
    </font>
  </fonts>
  <fills count="16">
    <fill>
      <patternFill patternType="none"/>
    </fill>
    <fill>
      <patternFill patternType="gray125"/>
    </fill>
    <fill>
      <patternFill patternType="solid">
        <fgColor rgb="FFB10F1E"/>
        <bgColor indexed="64"/>
      </patternFill>
    </fill>
    <fill>
      <patternFill patternType="solid">
        <fgColor rgb="FFB10F1E"/>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indexed="9"/>
        <bgColor indexed="26"/>
      </patternFill>
    </fill>
    <fill>
      <patternFill patternType="solid">
        <fgColor theme="0" tint="-0.14999847407452621"/>
        <bgColor indexed="31"/>
      </patternFill>
    </fill>
    <fill>
      <patternFill patternType="solid">
        <fgColor theme="0"/>
        <bgColor indexed="26"/>
      </patternFill>
    </fill>
    <fill>
      <patternFill patternType="solid">
        <fgColor theme="6" tint="0.59999389629810485"/>
        <bgColor indexed="26"/>
      </patternFill>
    </fill>
    <fill>
      <patternFill patternType="solid">
        <fgColor theme="0" tint="-0.14999847407452621"/>
        <bgColor indexed="26"/>
      </patternFill>
    </fill>
    <fill>
      <patternFill patternType="solid">
        <fgColor theme="4"/>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B10F1E"/>
        <bgColor rgb="FFE2EFD9"/>
      </patternFill>
    </fill>
    <fill>
      <patternFill patternType="solid">
        <fgColor theme="0" tint="-0.14999847407452621"/>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auto="1"/>
      </left>
      <right/>
      <top style="thin">
        <color auto="1"/>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auto="1"/>
      </left>
      <right/>
      <top/>
      <bottom style="medium">
        <color indexed="64"/>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style="thick">
        <color indexed="64"/>
      </left>
      <right/>
      <top style="thick">
        <color indexed="64"/>
      </top>
      <bottom style="thick">
        <color indexed="64"/>
      </bottom>
      <diagonal/>
    </border>
    <border>
      <left style="thin">
        <color rgb="FF000000"/>
      </left>
      <right style="hair">
        <color rgb="FF000000"/>
      </right>
      <top style="thick">
        <color indexed="64"/>
      </top>
      <bottom style="thick">
        <color indexed="64"/>
      </bottom>
      <diagonal/>
    </border>
    <border>
      <left style="hair">
        <color rgb="FF000000"/>
      </left>
      <right style="thick">
        <color indexed="64"/>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ck">
        <color indexed="64"/>
      </top>
      <bottom style="thick">
        <color indexed="64"/>
      </bottom>
      <diagonal/>
    </border>
    <border>
      <left style="thin">
        <color indexed="64"/>
      </left>
      <right style="thick">
        <color indexed="64"/>
      </right>
      <top/>
      <bottom/>
      <diagonal/>
    </border>
    <border>
      <left/>
      <right/>
      <top style="medium">
        <color indexed="64"/>
      </top>
      <bottom style="thick">
        <color indexed="64"/>
      </bottom>
      <diagonal/>
    </border>
    <border>
      <left/>
      <right style="thick">
        <color indexed="64"/>
      </right>
      <top style="medium">
        <color indexed="64"/>
      </top>
      <bottom/>
      <diagonal/>
    </border>
    <border>
      <left style="thin">
        <color indexed="64"/>
      </left>
      <right/>
      <top/>
      <bottom style="thick">
        <color indexed="64"/>
      </bottom>
      <diagonal/>
    </border>
    <border>
      <left/>
      <right style="thick">
        <color indexed="64"/>
      </right>
      <top style="medium">
        <color indexed="64"/>
      </top>
      <bottom style="medium">
        <color indexed="64"/>
      </bottom>
      <diagonal/>
    </border>
    <border>
      <left style="thick">
        <color indexed="64"/>
      </left>
      <right style="thick">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medium">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auto="1"/>
      </top>
      <bottom/>
      <diagonal/>
    </border>
    <border>
      <left/>
      <right style="thick">
        <color indexed="64"/>
      </right>
      <top style="thin">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style="medium">
        <color indexed="64"/>
      </bottom>
      <diagonal/>
    </border>
    <border>
      <left/>
      <right style="thin">
        <color indexed="64"/>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3">
    <xf numFmtId="0" fontId="0" fillId="0" borderId="0"/>
    <xf numFmtId="0" fontId="17" fillId="0" borderId="0" applyNumberFormat="0" applyFill="0" applyBorder="0" applyAlignment="0" applyProtection="0"/>
    <xf numFmtId="9" fontId="18" fillId="0" borderId="0" applyFont="0" applyFill="0" applyBorder="0" applyAlignment="0" applyProtection="0"/>
  </cellStyleXfs>
  <cellXfs count="440">
    <xf numFmtId="0" fontId="0" fillId="0" borderId="0" xfId="0"/>
    <xf numFmtId="0" fontId="0" fillId="0" borderId="0" xfId="0" applyProtection="1"/>
    <xf numFmtId="0" fontId="0" fillId="0" borderId="0" xfId="0" applyBorder="1" applyProtection="1"/>
    <xf numFmtId="164" fontId="8" fillId="0" borderId="0" xfId="0" applyNumberFormat="1" applyFont="1" applyFill="1" applyBorder="1" applyAlignment="1" applyProtection="1"/>
    <xf numFmtId="0" fontId="0" fillId="0" borderId="0" xfId="0" applyFill="1" applyProtection="1"/>
    <xf numFmtId="0" fontId="5" fillId="2" borderId="3" xfId="0" applyFont="1" applyFill="1" applyBorder="1" applyProtection="1"/>
    <xf numFmtId="0" fontId="2" fillId="2" borderId="4" xfId="0" applyFont="1" applyFill="1" applyBorder="1" applyProtection="1"/>
    <xf numFmtId="164" fontId="11" fillId="2" borderId="5" xfId="0" applyNumberFormat="1" applyFont="1" applyFill="1" applyBorder="1" applyProtection="1"/>
    <xf numFmtId="0" fontId="7" fillId="0" borderId="0" xfId="0" applyFont="1" applyFill="1" applyBorder="1" applyAlignment="1" applyProtection="1">
      <alignment horizontal="center" vertical="center" wrapText="1"/>
    </xf>
    <xf numFmtId="0" fontId="0" fillId="0" borderId="8" xfId="0" applyBorder="1" applyProtection="1"/>
    <xf numFmtId="164" fontId="8" fillId="0" borderId="10" xfId="0" applyNumberFormat="1" applyFont="1" applyFill="1" applyBorder="1" applyAlignment="1" applyProtection="1"/>
    <xf numFmtId="164" fontId="7" fillId="7" borderId="22" xfId="0" applyNumberFormat="1" applyFont="1" applyFill="1" applyBorder="1" applyAlignment="1" applyProtection="1">
      <alignment wrapText="1"/>
    </xf>
    <xf numFmtId="164" fontId="9" fillId="0" borderId="0" xfId="0" applyNumberFormat="1"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Protection="1"/>
    <xf numFmtId="0" fontId="2" fillId="0" borderId="0" xfId="0" applyFont="1" applyProtection="1"/>
    <xf numFmtId="0" fontId="13" fillId="0" borderId="0" xfId="0" applyFont="1" applyFill="1" applyBorder="1" applyAlignment="1" applyProtection="1">
      <alignment vertical="top"/>
    </xf>
    <xf numFmtId="0" fontId="1" fillId="0" borderId="8" xfId="0" applyFont="1" applyFill="1" applyBorder="1" applyAlignment="1" applyProtection="1">
      <alignment vertical="center" wrapText="1"/>
    </xf>
    <xf numFmtId="164" fontId="8" fillId="0" borderId="8" xfId="0" applyNumberFormat="1" applyFont="1" applyFill="1" applyBorder="1" applyAlignment="1" applyProtection="1">
      <alignment vertical="center"/>
    </xf>
    <xf numFmtId="0" fontId="0" fillId="0" borderId="8" xfId="0" applyFill="1" applyBorder="1" applyProtection="1"/>
    <xf numFmtId="165" fontId="8" fillId="12" borderId="37" xfId="0" applyNumberFormat="1" applyFont="1" applyFill="1" applyBorder="1" applyAlignment="1" applyProtection="1">
      <alignment horizontal="right"/>
    </xf>
    <xf numFmtId="0" fontId="7" fillId="4" borderId="40" xfId="0" applyFont="1" applyFill="1" applyBorder="1" applyAlignment="1" applyProtection="1">
      <alignment horizontal="center" vertical="center" wrapText="1"/>
    </xf>
    <xf numFmtId="0" fontId="10" fillId="0" borderId="10" xfId="0" applyFont="1" applyFill="1" applyBorder="1" applyProtection="1"/>
    <xf numFmtId="0" fontId="0" fillId="0" borderId="41" xfId="0" applyBorder="1" applyProtection="1"/>
    <xf numFmtId="0" fontId="0" fillId="0" borderId="15" xfId="0" applyBorder="1" applyProtection="1"/>
    <xf numFmtId="0" fontId="8" fillId="0" borderId="0" xfId="0" applyFont="1" applyFill="1" applyBorder="1" applyAlignment="1" applyProtection="1">
      <alignment horizontal="left"/>
    </xf>
    <xf numFmtId="0" fontId="6" fillId="0" borderId="0" xfId="0" applyFont="1" applyBorder="1" applyProtection="1"/>
    <xf numFmtId="0" fontId="10" fillId="0" borderId="0" xfId="0" applyFont="1" applyBorder="1" applyAlignment="1" applyProtection="1">
      <alignment vertical="center"/>
    </xf>
    <xf numFmtId="164" fontId="7" fillId="7" borderId="22" xfId="0" applyNumberFormat="1" applyFont="1" applyFill="1" applyBorder="1" applyAlignment="1" applyProtection="1"/>
    <xf numFmtId="164" fontId="8" fillId="12" borderId="3" xfId="0" applyNumberFormat="1" applyFont="1" applyFill="1" applyBorder="1" applyAlignment="1" applyProtection="1"/>
    <xf numFmtId="49" fontId="8" fillId="0" borderId="48" xfId="0" applyNumberFormat="1" applyFont="1" applyFill="1" applyBorder="1" applyAlignment="1" applyProtection="1">
      <protection locked="0"/>
    </xf>
    <xf numFmtId="49" fontId="8" fillId="0" borderId="49" xfId="0" applyNumberFormat="1" applyFont="1" applyFill="1" applyBorder="1" applyAlignment="1" applyProtection="1">
      <protection locked="0"/>
    </xf>
    <xf numFmtId="0" fontId="0" fillId="0" borderId="13" xfId="0" applyBorder="1" applyProtection="1"/>
    <xf numFmtId="0" fontId="0" fillId="0" borderId="7" xfId="0" applyBorder="1" applyProtection="1"/>
    <xf numFmtId="0" fontId="2" fillId="0" borderId="0" xfId="0" applyFont="1"/>
    <xf numFmtId="164" fontId="15" fillId="0" borderId="0" xfId="0" applyNumberFormat="1" applyFont="1" applyFill="1" applyBorder="1" applyAlignment="1" applyProtection="1"/>
    <xf numFmtId="49" fontId="8" fillId="0" borderId="50" xfId="0" applyNumberFormat="1" applyFont="1" applyFill="1" applyBorder="1" applyAlignment="1" applyProtection="1">
      <protection locked="0"/>
    </xf>
    <xf numFmtId="0" fontId="7" fillId="5" borderId="10" xfId="0" applyFont="1" applyFill="1" applyBorder="1" applyAlignment="1" applyProtection="1">
      <alignment horizontal="center" vertical="center" wrapText="1"/>
    </xf>
    <xf numFmtId="164" fontId="7" fillId="12" borderId="22" xfId="0" applyNumberFormat="1" applyFont="1" applyFill="1" applyBorder="1" applyAlignment="1" applyProtection="1">
      <alignment horizontal="center" vertical="center"/>
    </xf>
    <xf numFmtId="0" fontId="16" fillId="0" borderId="0" xfId="0" applyFont="1" applyFill="1" applyProtection="1"/>
    <xf numFmtId="164" fontId="7" fillId="12" borderId="23" xfId="0" applyNumberFormat="1" applyFont="1" applyFill="1" applyBorder="1" applyAlignment="1" applyProtection="1">
      <alignment horizontal="center" vertical="center"/>
    </xf>
    <xf numFmtId="164" fontId="8" fillId="0" borderId="0" xfId="0" applyNumberFormat="1" applyFont="1" applyFill="1" applyBorder="1" applyAlignment="1" applyProtection="1">
      <alignment vertical="center"/>
    </xf>
    <xf numFmtId="165" fontId="8" fillId="0" borderId="19" xfId="0" applyNumberFormat="1" applyFont="1" applyFill="1" applyBorder="1" applyAlignment="1" applyProtection="1">
      <alignment horizontal="left" vertical="center"/>
    </xf>
    <xf numFmtId="0" fontId="7" fillId="5" borderId="61" xfId="0" applyFont="1" applyFill="1" applyBorder="1" applyAlignment="1" applyProtection="1">
      <alignment horizontal="center" vertical="center" wrapText="1"/>
    </xf>
    <xf numFmtId="0" fontId="4" fillId="2" borderId="63" xfId="0" applyFont="1" applyFill="1" applyBorder="1" applyAlignment="1" applyProtection="1">
      <alignment vertical="center"/>
    </xf>
    <xf numFmtId="0" fontId="4" fillId="0" borderId="10" xfId="0" applyFont="1" applyFill="1" applyBorder="1" applyAlignment="1" applyProtection="1">
      <alignment vertical="center"/>
    </xf>
    <xf numFmtId="0" fontId="0" fillId="0" borderId="10" xfId="0" applyBorder="1" applyProtection="1"/>
    <xf numFmtId="165" fontId="8" fillId="0" borderId="21" xfId="0" applyNumberFormat="1" applyFont="1" applyFill="1" applyBorder="1" applyAlignment="1" applyProtection="1">
      <alignment horizontal="left" vertical="center" wrapText="1"/>
    </xf>
    <xf numFmtId="0" fontId="7" fillId="4" borderId="66" xfId="0" applyFont="1" applyFill="1" applyBorder="1" applyAlignment="1" applyProtection="1">
      <alignment horizontal="center" vertical="center" wrapText="1"/>
    </xf>
    <xf numFmtId="165" fontId="7" fillId="12" borderId="37" xfId="0" applyNumberFormat="1" applyFont="1" applyFill="1" applyBorder="1" applyAlignment="1" applyProtection="1">
      <alignment horizontal="right" wrapText="1"/>
    </xf>
    <xf numFmtId="164" fontId="7" fillId="12" borderId="66" xfId="0" applyNumberFormat="1" applyFont="1" applyFill="1" applyBorder="1" applyAlignment="1" applyProtection="1">
      <alignment horizontal="center" vertical="center"/>
    </xf>
    <xf numFmtId="165" fontId="8" fillId="0" borderId="64" xfId="0" applyNumberFormat="1" applyFont="1" applyFill="1" applyBorder="1" applyAlignment="1" applyProtection="1">
      <alignment horizontal="left" vertical="center"/>
    </xf>
    <xf numFmtId="165" fontId="8" fillId="0" borderId="68" xfId="0" applyNumberFormat="1" applyFont="1" applyFill="1" applyBorder="1" applyAlignment="1" applyProtection="1">
      <alignment horizontal="left" vertical="center"/>
    </xf>
    <xf numFmtId="164" fontId="8" fillId="0" borderId="65" xfId="0" applyNumberFormat="1" applyFont="1" applyFill="1" applyBorder="1" applyAlignment="1" applyProtection="1"/>
    <xf numFmtId="164" fontId="8" fillId="0" borderId="36" xfId="0" applyNumberFormat="1" applyFont="1" applyFill="1" applyBorder="1" applyAlignment="1" applyProtection="1"/>
    <xf numFmtId="164" fontId="8" fillId="0" borderId="64" xfId="0" applyNumberFormat="1" applyFont="1" applyFill="1" applyBorder="1" applyAlignment="1" applyProtection="1"/>
    <xf numFmtId="3" fontId="8" fillId="0" borderId="64" xfId="0" applyNumberFormat="1" applyFont="1" applyFill="1" applyBorder="1" applyAlignment="1" applyProtection="1"/>
    <xf numFmtId="164" fontId="8" fillId="0" borderId="67" xfId="0" applyNumberFormat="1" applyFont="1" applyFill="1" applyBorder="1" applyAlignment="1" applyProtection="1"/>
    <xf numFmtId="164" fontId="8" fillId="12" borderId="22" xfId="0" applyNumberFormat="1" applyFont="1" applyFill="1" applyBorder="1" applyAlignment="1" applyProtection="1"/>
    <xf numFmtId="0" fontId="2" fillId="0" borderId="0" xfId="0" applyFont="1" applyAlignment="1" applyProtection="1"/>
    <xf numFmtId="0" fontId="3" fillId="0" borderId="0" xfId="0" applyFont="1" applyFill="1" applyBorder="1" applyAlignment="1" applyProtection="1">
      <alignment vertical="center"/>
    </xf>
    <xf numFmtId="0" fontId="1" fillId="0" borderId="0" xfId="0" applyFont="1" applyFill="1" applyBorder="1" applyAlignment="1">
      <alignment vertical="center"/>
    </xf>
    <xf numFmtId="166" fontId="8" fillId="6" borderId="62" xfId="0" applyNumberFormat="1" applyFont="1" applyFill="1" applyBorder="1" applyAlignment="1" applyProtection="1">
      <alignment horizontal="right" wrapText="1"/>
    </xf>
    <xf numFmtId="166" fontId="9" fillId="0" borderId="7" xfId="0" applyNumberFormat="1" applyFont="1" applyBorder="1" applyAlignment="1" applyProtection="1">
      <alignment horizontal="right"/>
    </xf>
    <xf numFmtId="166" fontId="9" fillId="0" borderId="21" xfId="0" applyNumberFormat="1" applyFont="1" applyBorder="1" applyAlignment="1" applyProtection="1">
      <alignment horizontal="right"/>
    </xf>
    <xf numFmtId="166" fontId="9" fillId="0" borderId="36" xfId="0" applyNumberFormat="1" applyFont="1" applyBorder="1" applyAlignment="1" applyProtection="1">
      <alignment horizontal="right"/>
    </xf>
    <xf numFmtId="166" fontId="9" fillId="0" borderId="60" xfId="0" applyNumberFormat="1" applyFont="1" applyBorder="1" applyAlignment="1" applyProtection="1">
      <alignment horizontal="right"/>
    </xf>
    <xf numFmtId="166" fontId="8" fillId="9" borderId="64" xfId="0" applyNumberFormat="1" applyFont="1" applyFill="1" applyBorder="1" applyAlignment="1" applyProtection="1">
      <alignment horizontal="right"/>
      <protection locked="0"/>
    </xf>
    <xf numFmtId="166" fontId="8" fillId="9" borderId="36" xfId="0" applyNumberFormat="1" applyFont="1" applyFill="1" applyBorder="1" applyAlignment="1" applyProtection="1">
      <alignment horizontal="right"/>
      <protection locked="0"/>
    </xf>
    <xf numFmtId="166" fontId="7" fillId="7" borderId="38" xfId="0" applyNumberFormat="1" applyFont="1" applyFill="1" applyBorder="1" applyAlignment="1" applyProtection="1">
      <alignment horizontal="right"/>
    </xf>
    <xf numFmtId="166" fontId="8" fillId="10" borderId="67" xfId="0" applyNumberFormat="1" applyFont="1" applyFill="1" applyBorder="1" applyAlignment="1" applyProtection="1">
      <alignment horizontal="right" vertical="center"/>
      <protection locked="0"/>
    </xf>
    <xf numFmtId="166" fontId="8" fillId="10" borderId="64" xfId="0" applyNumberFormat="1" applyFont="1" applyFill="1" applyBorder="1" applyAlignment="1" applyProtection="1">
      <alignment horizontal="right" vertical="center"/>
      <protection locked="0"/>
    </xf>
    <xf numFmtId="166" fontId="8" fillId="10" borderId="68" xfId="0" applyNumberFormat="1" applyFont="1" applyFill="1" applyBorder="1" applyAlignment="1" applyProtection="1">
      <alignment horizontal="right" vertical="center"/>
      <protection locked="0"/>
    </xf>
    <xf numFmtId="166" fontId="7" fillId="7" borderId="10" xfId="0" applyNumberFormat="1" applyFont="1" applyFill="1" applyBorder="1" applyAlignment="1" applyProtection="1">
      <alignment horizontal="right"/>
    </xf>
    <xf numFmtId="164" fontId="8" fillId="0" borderId="0" xfId="0" applyNumberFormat="1" applyFont="1"/>
    <xf numFmtId="0" fontId="7" fillId="0" borderId="0" xfId="0" applyFont="1" applyAlignment="1">
      <alignment horizontal="center" vertical="center" wrapText="1"/>
    </xf>
    <xf numFmtId="49" fontId="8" fillId="0" borderId="50" xfId="0" applyNumberFormat="1" applyFont="1" applyBorder="1" applyAlignment="1" applyProtection="1">
      <alignment horizontal="left"/>
      <protection locked="0"/>
    </xf>
    <xf numFmtId="49" fontId="8" fillId="0" borderId="48" xfId="0" applyNumberFormat="1" applyFont="1" applyBorder="1" applyAlignment="1" applyProtection="1">
      <alignment horizontal="left"/>
      <protection locked="0"/>
    </xf>
    <xf numFmtId="49" fontId="8" fillId="0" borderId="49" xfId="0" applyNumberFormat="1" applyFont="1" applyBorder="1" applyAlignment="1" applyProtection="1">
      <alignment horizontal="left"/>
      <protection locked="0"/>
    </xf>
    <xf numFmtId="0" fontId="0" fillId="0" borderId="0" xfId="0" applyFill="1"/>
    <xf numFmtId="0" fontId="0" fillId="0" borderId="75" xfId="0" applyBorder="1" applyProtection="1"/>
    <xf numFmtId="0" fontId="21" fillId="0" borderId="0" xfId="0" applyFont="1" applyBorder="1" applyProtection="1"/>
    <xf numFmtId="0" fontId="10" fillId="0" borderId="12" xfId="0" applyFont="1" applyBorder="1" applyAlignment="1" applyProtection="1">
      <alignment vertical="center"/>
    </xf>
    <xf numFmtId="0" fontId="1" fillId="0" borderId="72" xfId="0" applyFont="1" applyFill="1" applyBorder="1" applyAlignment="1" applyProtection="1">
      <alignment vertical="center" wrapText="1"/>
    </xf>
    <xf numFmtId="164" fontId="8" fillId="0" borderId="72" xfId="0" applyNumberFormat="1" applyFont="1" applyFill="1" applyBorder="1" applyAlignment="1" applyProtection="1"/>
    <xf numFmtId="0" fontId="0" fillId="0" borderId="72" xfId="0" applyFill="1" applyBorder="1" applyProtection="1"/>
    <xf numFmtId="0" fontId="0" fillId="0" borderId="100" xfId="0" applyBorder="1" applyProtection="1"/>
    <xf numFmtId="0" fontId="0" fillId="0" borderId="73" xfId="0" applyBorder="1" applyProtection="1"/>
    <xf numFmtId="0" fontId="6" fillId="0" borderId="101" xfId="0" applyFont="1" applyBorder="1" applyProtection="1"/>
    <xf numFmtId="0" fontId="0" fillId="0" borderId="76" xfId="0" applyBorder="1" applyProtection="1"/>
    <xf numFmtId="0" fontId="17" fillId="0" borderId="102" xfId="1" applyFill="1" applyBorder="1" applyAlignment="1" applyProtection="1">
      <alignment vertical="center" wrapText="1"/>
    </xf>
    <xf numFmtId="0" fontId="0" fillId="0" borderId="72" xfId="0" applyBorder="1" applyProtection="1"/>
    <xf numFmtId="0" fontId="6" fillId="0" borderId="74" xfId="0" applyFont="1" applyBorder="1" applyProtection="1"/>
    <xf numFmtId="0" fontId="0" fillId="0" borderId="107" xfId="0" applyBorder="1" applyProtection="1"/>
    <xf numFmtId="0" fontId="1" fillId="0" borderId="0" xfId="0" applyFont="1" applyFill="1" applyBorder="1" applyAlignment="1" applyProtection="1">
      <alignment vertical="center" wrapText="1"/>
    </xf>
    <xf numFmtId="164" fontId="8" fillId="0" borderId="7" xfId="0" applyNumberFormat="1" applyFont="1" applyFill="1" applyBorder="1" applyAlignment="1" applyProtection="1"/>
    <xf numFmtId="3" fontId="8" fillId="0" borderId="36" xfId="0" applyNumberFormat="1" applyFont="1" applyFill="1" applyBorder="1" applyAlignment="1" applyProtection="1"/>
    <xf numFmtId="164" fontId="8" fillId="0" borderId="60" xfId="0" applyNumberFormat="1" applyFont="1" applyFill="1" applyBorder="1" applyAlignment="1" applyProtection="1"/>
    <xf numFmtId="164" fontId="8" fillId="12" borderId="117" xfId="0" applyNumberFormat="1" applyFont="1" applyFill="1" applyBorder="1" applyAlignment="1" applyProtection="1"/>
    <xf numFmtId="0" fontId="7" fillId="5" borderId="110" xfId="0" applyFont="1" applyFill="1" applyBorder="1" applyAlignment="1" applyProtection="1">
      <alignment horizontal="center" vertical="center" wrapText="1"/>
    </xf>
    <xf numFmtId="166" fontId="9" fillId="0" borderId="73" xfId="0" applyNumberFormat="1" applyFont="1" applyBorder="1" applyAlignment="1" applyProtection="1">
      <alignment horizontal="right"/>
    </xf>
    <xf numFmtId="166" fontId="9" fillId="0" borderId="77" xfId="0" applyNumberFormat="1" applyFont="1" applyBorder="1" applyAlignment="1" applyProtection="1">
      <alignment horizontal="right"/>
    </xf>
    <xf numFmtId="166" fontId="9" fillId="0" borderId="115" xfId="0" applyNumberFormat="1" applyFont="1" applyBorder="1" applyAlignment="1" applyProtection="1">
      <alignment horizontal="right"/>
    </xf>
    <xf numFmtId="164" fontId="7" fillId="7" borderId="119" xfId="0" applyNumberFormat="1" applyFont="1" applyFill="1" applyBorder="1" applyAlignment="1" applyProtection="1"/>
    <xf numFmtId="0" fontId="7" fillId="0" borderId="73" xfId="0" applyFont="1" applyFill="1" applyBorder="1" applyAlignment="1" applyProtection="1">
      <alignment horizontal="center" vertical="center" wrapText="1"/>
    </xf>
    <xf numFmtId="164" fontId="8" fillId="12" borderId="120" xfId="0" applyNumberFormat="1" applyFont="1" applyFill="1" applyBorder="1" applyAlignment="1" applyProtection="1"/>
    <xf numFmtId="164" fontId="8" fillId="0" borderId="110" xfId="0" applyNumberFormat="1" applyFont="1" applyFill="1" applyBorder="1" applyAlignment="1" applyProtection="1"/>
    <xf numFmtId="164" fontId="9" fillId="0" borderId="73" xfId="0" applyNumberFormat="1" applyFont="1" applyFill="1" applyBorder="1" applyAlignment="1" applyProtection="1"/>
    <xf numFmtId="0" fontId="0" fillId="0" borderId="121" xfId="0" applyBorder="1" applyProtection="1"/>
    <xf numFmtId="0" fontId="16" fillId="0" borderId="75" xfId="0" applyFont="1" applyFill="1" applyBorder="1" applyProtection="1"/>
    <xf numFmtId="0" fontId="2" fillId="0" borderId="75" xfId="0" applyFont="1" applyBorder="1" applyAlignment="1" applyProtection="1"/>
    <xf numFmtId="0" fontId="2" fillId="0" borderId="75" xfId="0" applyFont="1" applyBorder="1" applyProtection="1"/>
    <xf numFmtId="164" fontId="15" fillId="0" borderId="75" xfId="0" applyNumberFormat="1" applyFont="1" applyFill="1" applyBorder="1" applyAlignment="1" applyProtection="1"/>
    <xf numFmtId="164" fontId="15" fillId="0" borderId="76" xfId="0" applyNumberFormat="1" applyFont="1" applyFill="1" applyBorder="1" applyAlignment="1" applyProtection="1"/>
    <xf numFmtId="164" fontId="8" fillId="12" borderId="5" xfId="0" applyNumberFormat="1" applyFont="1" applyFill="1" applyBorder="1" applyAlignment="1" applyProtection="1"/>
    <xf numFmtId="164" fontId="7" fillId="7" borderId="120" xfId="0" applyNumberFormat="1" applyFont="1" applyFill="1" applyBorder="1" applyAlignment="1" applyProtection="1"/>
    <xf numFmtId="164" fontId="8" fillId="12" borderId="4" xfId="0" applyNumberFormat="1" applyFont="1" applyFill="1" applyBorder="1" applyAlignment="1" applyProtection="1"/>
    <xf numFmtId="164" fontId="8" fillId="12" borderId="122" xfId="0" applyNumberFormat="1" applyFont="1" applyFill="1" applyBorder="1" applyAlignment="1" applyProtection="1"/>
    <xf numFmtId="164" fontId="7" fillId="12" borderId="5" xfId="0" applyNumberFormat="1" applyFont="1" applyFill="1" applyBorder="1" applyAlignment="1" applyProtection="1">
      <alignment horizontal="center" vertical="center"/>
    </xf>
    <xf numFmtId="0" fontId="3" fillId="2" borderId="69" xfId="0" applyFont="1" applyFill="1" applyBorder="1" applyAlignment="1" applyProtection="1">
      <alignment horizontal="left" vertical="center"/>
    </xf>
    <xf numFmtId="0" fontId="3" fillId="2" borderId="70" xfId="0" applyFont="1" applyFill="1" applyBorder="1" applyAlignment="1" applyProtection="1">
      <alignment horizontal="left" vertical="center"/>
    </xf>
    <xf numFmtId="0" fontId="3" fillId="2" borderId="71" xfId="0" applyFont="1" applyFill="1" applyBorder="1" applyAlignment="1" applyProtection="1">
      <alignment horizontal="left" vertical="center"/>
    </xf>
    <xf numFmtId="0" fontId="3" fillId="2" borderId="72"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73" xfId="0" applyFont="1" applyFill="1" applyBorder="1" applyAlignment="1" applyProtection="1">
      <alignment horizontal="left" vertical="center"/>
    </xf>
    <xf numFmtId="0" fontId="3" fillId="2" borderId="74" xfId="0" applyFont="1" applyFill="1" applyBorder="1" applyAlignment="1" applyProtection="1">
      <alignment horizontal="left" vertical="center"/>
    </xf>
    <xf numFmtId="0" fontId="3" fillId="2" borderId="75" xfId="0" applyFont="1" applyFill="1" applyBorder="1" applyAlignment="1" applyProtection="1">
      <alignment horizontal="left" vertical="center"/>
    </xf>
    <xf numFmtId="0" fontId="3" fillId="2" borderId="76" xfId="0" applyFont="1" applyFill="1" applyBorder="1" applyAlignment="1" applyProtection="1">
      <alignment horizontal="left" vertical="center"/>
    </xf>
    <xf numFmtId="0" fontId="20" fillId="0" borderId="0" xfId="0" applyFont="1" applyAlignment="1">
      <alignment horizontal="right" vertical="center"/>
    </xf>
    <xf numFmtId="0" fontId="5" fillId="3" borderId="82" xfId="0" applyFont="1" applyFill="1" applyBorder="1" applyAlignment="1" applyProtection="1">
      <alignment horizontal="left" wrapText="1"/>
    </xf>
    <xf numFmtId="0" fontId="5" fillId="3" borderId="83" xfId="0" applyFont="1" applyFill="1" applyBorder="1" applyAlignment="1" applyProtection="1">
      <alignment horizontal="left" wrapText="1"/>
    </xf>
    <xf numFmtId="0" fontId="3" fillId="2" borderId="26"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5" fillId="3" borderId="104" xfId="0" applyFont="1" applyFill="1" applyBorder="1" applyAlignment="1" applyProtection="1">
      <alignment horizontal="left" wrapText="1"/>
    </xf>
    <xf numFmtId="0" fontId="5" fillId="3" borderId="105" xfId="0" applyFont="1" applyFill="1" applyBorder="1" applyAlignment="1" applyProtection="1">
      <alignment horizontal="left" wrapText="1"/>
    </xf>
    <xf numFmtId="0" fontId="5" fillId="3" borderId="108" xfId="0" applyFont="1" applyFill="1" applyBorder="1" applyAlignment="1" applyProtection="1">
      <alignment horizontal="left" wrapText="1"/>
    </xf>
    <xf numFmtId="0" fontId="5" fillId="3" borderId="3"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0" fontId="5" fillId="3" borderId="102" xfId="0" applyFont="1" applyFill="1" applyBorder="1" applyAlignment="1" applyProtection="1">
      <alignment horizontal="left" vertical="center" wrapText="1"/>
    </xf>
    <xf numFmtId="0" fontId="8" fillId="6" borderId="15" xfId="0" applyFont="1" applyFill="1" applyBorder="1" applyAlignment="1" applyProtection="1">
      <alignment horizontal="left"/>
      <protection locked="0"/>
    </xf>
    <xf numFmtId="0" fontId="8" fillId="6" borderId="41" xfId="0" applyFont="1" applyFill="1" applyBorder="1" applyAlignment="1" applyProtection="1">
      <alignment horizontal="left"/>
      <protection locked="0"/>
    </xf>
    <xf numFmtId="3" fontId="8" fillId="6" borderId="16" xfId="0" applyNumberFormat="1" applyFont="1" applyFill="1" applyBorder="1" applyAlignment="1" applyProtection="1">
      <alignment horizontal="right"/>
      <protection locked="0"/>
    </xf>
    <xf numFmtId="3" fontId="8" fillId="6" borderId="42" xfId="0" applyNumberFormat="1" applyFont="1" applyFill="1" applyBorder="1" applyAlignment="1" applyProtection="1">
      <alignment horizontal="right"/>
      <protection locked="0"/>
    </xf>
    <xf numFmtId="49" fontId="8" fillId="0" borderId="16" xfId="0" applyNumberFormat="1" applyFont="1" applyFill="1" applyBorder="1" applyAlignment="1" applyProtection="1">
      <alignment horizontal="left"/>
      <protection locked="0"/>
    </xf>
    <xf numFmtId="49" fontId="8" fillId="0" borderId="17" xfId="0" applyNumberFormat="1" applyFont="1" applyFill="1" applyBorder="1" applyAlignment="1" applyProtection="1">
      <alignment horizontal="left"/>
      <protection locked="0"/>
    </xf>
    <xf numFmtId="49" fontId="8" fillId="0" borderId="42" xfId="0" applyNumberFormat="1" applyFont="1" applyFill="1" applyBorder="1" applyAlignment="1" applyProtection="1">
      <alignment horizontal="left"/>
      <protection locked="0"/>
    </xf>
    <xf numFmtId="0" fontId="1" fillId="11" borderId="12" xfId="0" applyFont="1" applyFill="1" applyBorder="1" applyAlignment="1" applyProtection="1">
      <alignment horizontal="center" vertical="center" wrapText="1"/>
    </xf>
    <xf numFmtId="0" fontId="1" fillId="11" borderId="13"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1" borderId="11" xfId="0" applyFont="1" applyFill="1" applyBorder="1" applyAlignment="1" applyProtection="1">
      <alignment horizontal="center" vertical="center" wrapText="1"/>
    </xf>
    <xf numFmtId="0" fontId="5" fillId="3" borderId="6" xfId="0" applyFont="1" applyFill="1" applyBorder="1" applyAlignment="1" applyProtection="1">
      <alignment horizontal="left" wrapText="1"/>
    </xf>
    <xf numFmtId="0" fontId="5" fillId="3" borderId="12" xfId="0" applyFont="1" applyFill="1" applyBorder="1" applyAlignment="1" applyProtection="1">
      <alignment horizontal="left" wrapText="1"/>
    </xf>
    <xf numFmtId="0" fontId="5" fillId="3" borderId="13" xfId="0" applyFont="1" applyFill="1" applyBorder="1" applyAlignment="1" applyProtection="1">
      <alignment horizontal="left" wrapText="1"/>
    </xf>
    <xf numFmtId="3" fontId="8" fillId="0" borderId="39" xfId="0" applyNumberFormat="1" applyFont="1" applyFill="1" applyBorder="1" applyAlignment="1" applyProtection="1">
      <alignment horizontal="center"/>
    </xf>
    <xf numFmtId="3" fontId="8" fillId="0" borderId="36" xfId="0" applyNumberFormat="1" applyFont="1" applyFill="1" applyBorder="1" applyAlignment="1" applyProtection="1">
      <alignment horizontal="center"/>
    </xf>
    <xf numFmtId="164" fontId="8" fillId="0" borderId="43" xfId="0" applyNumberFormat="1" applyFont="1" applyFill="1" applyBorder="1" applyAlignment="1" applyProtection="1">
      <alignment horizontal="center"/>
    </xf>
    <xf numFmtId="164" fontId="8" fillId="0" borderId="45" xfId="0" applyNumberFormat="1" applyFont="1" applyFill="1" applyBorder="1" applyAlignment="1" applyProtection="1">
      <alignment horizontal="center"/>
    </xf>
    <xf numFmtId="0" fontId="1" fillId="11" borderId="3" xfId="0"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wrapText="1"/>
    </xf>
    <xf numFmtId="0" fontId="1" fillId="11" borderId="5"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0" fillId="0" borderId="28" xfId="0" applyFont="1" applyBorder="1" applyAlignment="1" applyProtection="1">
      <alignment vertical="center"/>
    </xf>
    <xf numFmtId="0" fontId="0" fillId="0" borderId="47" xfId="0" applyFont="1" applyBorder="1" applyAlignment="1" applyProtection="1">
      <alignment vertical="center"/>
    </xf>
    <xf numFmtId="0" fontId="0" fillId="0" borderId="29" xfId="0" applyFont="1" applyBorder="1" applyAlignment="1" applyProtection="1">
      <alignment vertical="center"/>
    </xf>
    <xf numFmtId="0" fontId="7" fillId="4" borderId="30" xfId="0" applyFont="1" applyFill="1" applyBorder="1" applyAlignment="1" applyProtection="1">
      <alignment horizontal="left" vertical="center"/>
    </xf>
    <xf numFmtId="0" fontId="7" fillId="4" borderId="28" xfId="0" applyFont="1" applyFill="1" applyBorder="1" applyAlignment="1" applyProtection="1">
      <alignment horizontal="left" vertical="center"/>
    </xf>
    <xf numFmtId="0" fontId="7" fillId="4" borderId="29" xfId="0" applyFont="1" applyFill="1" applyBorder="1" applyAlignment="1" applyProtection="1">
      <alignment horizontal="left" vertical="center"/>
    </xf>
    <xf numFmtId="49" fontId="8" fillId="0" borderId="46" xfId="0" applyNumberFormat="1" applyFont="1" applyFill="1" applyBorder="1" applyAlignment="1" applyProtection="1">
      <alignment horizontal="left"/>
      <protection locked="0"/>
    </xf>
    <xf numFmtId="49" fontId="8" fillId="0" borderId="43" xfId="0" applyNumberFormat="1" applyFont="1" applyFill="1" applyBorder="1" applyAlignment="1" applyProtection="1">
      <alignment horizontal="left"/>
      <protection locked="0"/>
    </xf>
    <xf numFmtId="49" fontId="8" fillId="0" borderId="44" xfId="0" applyNumberFormat="1" applyFont="1" applyFill="1" applyBorder="1" applyAlignment="1" applyProtection="1">
      <alignment horizontal="left"/>
      <protection locked="0"/>
    </xf>
    <xf numFmtId="49" fontId="8" fillId="0" borderId="1" xfId="0" applyNumberFormat="1" applyFont="1" applyFill="1" applyBorder="1" applyAlignment="1" applyProtection="1">
      <alignment horizontal="left"/>
      <protection locked="0"/>
    </xf>
    <xf numFmtId="49" fontId="8" fillId="0" borderId="39" xfId="0" applyNumberFormat="1" applyFont="1" applyFill="1" applyBorder="1" applyAlignment="1" applyProtection="1">
      <alignment horizontal="left"/>
      <protection locked="0"/>
    </xf>
    <xf numFmtId="49" fontId="8" fillId="0" borderId="21" xfId="0" applyNumberFormat="1" applyFont="1" applyFill="1" applyBorder="1" applyAlignment="1" applyProtection="1">
      <alignment horizontal="left"/>
      <protection locked="0"/>
    </xf>
    <xf numFmtId="2" fontId="7" fillId="7" borderId="3" xfId="0" applyNumberFormat="1" applyFont="1" applyFill="1" applyBorder="1" applyAlignment="1" applyProtection="1">
      <alignment horizontal="left"/>
    </xf>
    <xf numFmtId="2" fontId="7" fillId="7" borderId="4" xfId="0" applyNumberFormat="1" applyFont="1" applyFill="1" applyBorder="1" applyAlignment="1" applyProtection="1">
      <alignment horizontal="left"/>
    </xf>
    <xf numFmtId="2" fontId="7" fillId="7" borderId="5" xfId="0" applyNumberFormat="1" applyFont="1" applyFill="1" applyBorder="1" applyAlignment="1" applyProtection="1">
      <alignment horizontal="left"/>
    </xf>
    <xf numFmtId="0" fontId="8" fillId="6" borderId="46" xfId="0" applyFont="1" applyFill="1" applyBorder="1" applyAlignment="1" applyProtection="1">
      <alignment horizontal="center"/>
      <protection locked="0"/>
    </xf>
    <xf numFmtId="0" fontId="8" fillId="6" borderId="44" xfId="0" applyFont="1" applyFill="1" applyBorder="1" applyAlignment="1" applyProtection="1">
      <alignment horizontal="center"/>
      <protection locked="0"/>
    </xf>
    <xf numFmtId="3" fontId="8" fillId="6" borderId="46" xfId="0" applyNumberFormat="1" applyFont="1" applyFill="1" applyBorder="1" applyAlignment="1" applyProtection="1">
      <alignment horizontal="right"/>
      <protection locked="0"/>
    </xf>
    <xf numFmtId="3" fontId="8" fillId="6" borderId="44" xfId="0" applyNumberFormat="1" applyFont="1" applyFill="1" applyBorder="1" applyAlignment="1" applyProtection="1">
      <alignment horizontal="right"/>
      <protection locked="0"/>
    </xf>
    <xf numFmtId="0" fontId="8" fillId="6" borderId="1" xfId="0" applyFont="1" applyFill="1" applyBorder="1" applyAlignment="1" applyProtection="1">
      <alignment horizontal="center"/>
      <protection locked="0"/>
    </xf>
    <xf numFmtId="0" fontId="8" fillId="6" borderId="21" xfId="0" applyFont="1" applyFill="1" applyBorder="1" applyAlignment="1" applyProtection="1">
      <alignment horizontal="center"/>
      <protection locked="0"/>
    </xf>
    <xf numFmtId="3" fontId="8" fillId="6" borderId="1" xfId="0" applyNumberFormat="1" applyFont="1" applyFill="1" applyBorder="1" applyAlignment="1" applyProtection="1">
      <alignment horizontal="right"/>
      <protection locked="0"/>
    </xf>
    <xf numFmtId="3" fontId="8" fillId="6" borderId="21" xfId="0" applyNumberFormat="1" applyFont="1" applyFill="1" applyBorder="1" applyAlignment="1" applyProtection="1">
      <alignment horizontal="right"/>
      <protection locked="0"/>
    </xf>
    <xf numFmtId="10" fontId="8" fillId="12" borderId="4" xfId="0" applyNumberFormat="1" applyFont="1" applyFill="1" applyBorder="1" applyAlignment="1" applyProtection="1">
      <alignment horizontal="left"/>
    </xf>
    <xf numFmtId="10" fontId="8" fillId="12" borderId="5" xfId="0" applyNumberFormat="1" applyFont="1" applyFill="1" applyBorder="1" applyAlignment="1" applyProtection="1">
      <alignment horizontal="left"/>
    </xf>
    <xf numFmtId="0" fontId="8" fillId="6" borderId="1" xfId="0" applyFont="1" applyFill="1" applyBorder="1" applyAlignment="1" applyProtection="1">
      <alignment horizontal="left"/>
      <protection locked="0"/>
    </xf>
    <xf numFmtId="0" fontId="8" fillId="6" borderId="39" xfId="0" applyFont="1" applyFill="1" applyBorder="1" applyAlignment="1" applyProtection="1">
      <alignment horizontal="left"/>
      <protection locked="0"/>
    </xf>
    <xf numFmtId="0" fontId="8" fillId="6" borderId="21" xfId="0" applyFont="1" applyFill="1" applyBorder="1" applyAlignment="1" applyProtection="1">
      <alignment horizontal="left"/>
      <protection locked="0"/>
    </xf>
    <xf numFmtId="3" fontId="8" fillId="6" borderId="39" xfId="0" applyNumberFormat="1" applyFont="1" applyFill="1" applyBorder="1" applyAlignment="1" applyProtection="1">
      <alignment horizontal="right"/>
      <protection locked="0"/>
    </xf>
    <xf numFmtId="0" fontId="5" fillId="3" borderId="3" xfId="0" applyFont="1" applyFill="1" applyBorder="1" applyAlignment="1" applyProtection="1">
      <alignment horizontal="left" wrapText="1"/>
    </xf>
    <xf numFmtId="0" fontId="5" fillId="3" borderId="4" xfId="0" applyFont="1" applyFill="1" applyBorder="1" applyAlignment="1" applyProtection="1">
      <alignment horizontal="left" wrapText="1"/>
    </xf>
    <xf numFmtId="0" fontId="5" fillId="3" borderId="5" xfId="0" applyFont="1" applyFill="1" applyBorder="1" applyAlignment="1" applyProtection="1">
      <alignment horizontal="left" wrapText="1"/>
    </xf>
    <xf numFmtId="164" fontId="7" fillId="12" borderId="4" xfId="0" applyNumberFormat="1" applyFont="1" applyFill="1" applyBorder="1" applyAlignment="1" applyProtection="1">
      <alignment horizontal="center" vertical="center"/>
    </xf>
    <xf numFmtId="164" fontId="7" fillId="12" borderId="5" xfId="0" applyNumberFormat="1" applyFont="1" applyFill="1" applyBorder="1" applyAlignment="1" applyProtection="1">
      <alignment horizontal="center" vertical="center"/>
    </xf>
    <xf numFmtId="164" fontId="8" fillId="0" borderId="17" xfId="0" applyNumberFormat="1" applyFont="1" applyFill="1" applyBorder="1" applyAlignment="1" applyProtection="1">
      <alignment horizontal="center"/>
    </xf>
    <xf numFmtId="164" fontId="8" fillId="0" borderId="18" xfId="0" applyNumberFormat="1" applyFont="1" applyFill="1" applyBorder="1" applyAlignment="1" applyProtection="1">
      <alignment horizontal="center"/>
    </xf>
    <xf numFmtId="164" fontId="8" fillId="0" borderId="39" xfId="0" applyNumberFormat="1" applyFont="1" applyFill="1" applyBorder="1" applyAlignment="1" applyProtection="1">
      <alignment horizontal="center"/>
    </xf>
    <xf numFmtId="164" fontId="8" fillId="0" borderId="24" xfId="0" applyNumberFormat="1" applyFont="1" applyFill="1" applyBorder="1" applyAlignment="1" applyProtection="1">
      <alignment horizontal="center"/>
    </xf>
    <xf numFmtId="164" fontId="8" fillId="0" borderId="25" xfId="0" applyNumberFormat="1" applyFont="1" applyFill="1" applyBorder="1" applyAlignment="1" applyProtection="1">
      <alignment horizontal="center"/>
    </xf>
    <xf numFmtId="0" fontId="10" fillId="0" borderId="3"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3" fontId="8" fillId="0" borderId="2" xfId="0" applyNumberFormat="1" applyFont="1" applyFill="1" applyBorder="1" applyAlignment="1" applyProtection="1">
      <alignment horizontal="center"/>
    </xf>
    <xf numFmtId="3" fontId="8" fillId="0" borderId="25" xfId="0" applyNumberFormat="1" applyFont="1" applyFill="1" applyBorder="1" applyAlignment="1" applyProtection="1">
      <alignment horizontal="center"/>
    </xf>
    <xf numFmtId="0" fontId="1" fillId="2" borderId="81" xfId="0" applyFont="1" applyFill="1" applyBorder="1" applyAlignment="1" applyProtection="1">
      <alignment horizontal="left"/>
    </xf>
    <xf numFmtId="0" fontId="1" fillId="2" borderId="97" xfId="0" applyFont="1" applyFill="1" applyBorder="1" applyAlignment="1" applyProtection="1">
      <alignment horizontal="left"/>
    </xf>
    <xf numFmtId="0" fontId="8" fillId="8" borderId="58" xfId="0" applyNumberFormat="1" applyFont="1" applyFill="1" applyBorder="1" applyAlignment="1" applyProtection="1">
      <alignment horizontal="left" vertical="center"/>
      <protection locked="0"/>
    </xf>
    <xf numFmtId="0" fontId="8" fillId="8" borderId="55" xfId="0" applyNumberFormat="1" applyFont="1" applyFill="1" applyBorder="1" applyAlignment="1" applyProtection="1">
      <alignment horizontal="left" vertical="center"/>
      <protection locked="0"/>
    </xf>
    <xf numFmtId="0" fontId="8" fillId="8" borderId="59" xfId="0" applyNumberFormat="1" applyFont="1" applyFill="1" applyBorder="1" applyAlignment="1" applyProtection="1">
      <alignment horizontal="left" vertical="center"/>
      <protection locked="0"/>
    </xf>
    <xf numFmtId="49" fontId="8" fillId="0" borderId="31" xfId="0" applyNumberFormat="1" applyFont="1" applyFill="1" applyBorder="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47"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49" fontId="8" fillId="0" borderId="27" xfId="0" applyNumberFormat="1" applyFont="1" applyFill="1" applyBorder="1" applyAlignment="1" applyProtection="1">
      <alignment horizontal="left" vertical="center"/>
      <protection locked="0"/>
    </xf>
    <xf numFmtId="49" fontId="8" fillId="0" borderId="28" xfId="0" applyNumberFormat="1" applyFont="1" applyFill="1" applyBorder="1" applyAlignment="1" applyProtection="1">
      <alignment horizontal="left" vertical="center"/>
      <protection locked="0"/>
    </xf>
    <xf numFmtId="49" fontId="8" fillId="0" borderId="47" xfId="0" applyNumberFormat="1" applyFont="1" applyFill="1" applyBorder="1" applyAlignment="1" applyProtection="1">
      <alignment horizontal="left" vertical="center"/>
      <protection locked="0"/>
    </xf>
    <xf numFmtId="49" fontId="8" fillId="0" borderId="29" xfId="0" applyNumberFormat="1" applyFont="1" applyFill="1" applyBorder="1" applyAlignment="1" applyProtection="1">
      <alignment horizontal="left" vertical="center"/>
      <protection locked="0"/>
    </xf>
    <xf numFmtId="49" fontId="8" fillId="0" borderId="32" xfId="0" applyNumberFormat="1" applyFont="1" applyFill="1" applyBorder="1" applyAlignment="1" applyProtection="1">
      <alignment horizontal="left" vertical="center"/>
      <protection locked="0"/>
    </xf>
    <xf numFmtId="49" fontId="8" fillId="0" borderId="33" xfId="0" applyNumberFormat="1" applyFont="1" applyFill="1" applyBorder="1" applyAlignment="1" applyProtection="1">
      <alignment horizontal="left" vertical="center"/>
      <protection locked="0"/>
    </xf>
    <xf numFmtId="49" fontId="8" fillId="0" borderId="56" xfId="0" applyNumberFormat="1" applyFont="1" applyFill="1" applyBorder="1" applyAlignment="1" applyProtection="1">
      <alignment horizontal="left" vertical="center"/>
      <protection locked="0"/>
    </xf>
    <xf numFmtId="49" fontId="8" fillId="0" borderId="57" xfId="0" applyNumberFormat="1" applyFont="1" applyFill="1" applyBorder="1" applyAlignment="1" applyProtection="1">
      <alignment horizontal="left" vertical="center"/>
      <protection locked="0"/>
    </xf>
    <xf numFmtId="0" fontId="5" fillId="11" borderId="105" xfId="0" applyFont="1" applyFill="1" applyBorder="1" applyAlignment="1" applyProtection="1">
      <alignment horizontal="center" wrapText="1"/>
    </xf>
    <xf numFmtId="0" fontId="5" fillId="11" borderId="106" xfId="0" applyFont="1" applyFill="1" applyBorder="1" applyAlignment="1" applyProtection="1">
      <alignment horizontal="center" wrapText="1"/>
    </xf>
    <xf numFmtId="0" fontId="12" fillId="12" borderId="4" xfId="0" applyFont="1" applyFill="1" applyBorder="1" applyAlignment="1" applyProtection="1">
      <alignment horizontal="left" vertical="center"/>
    </xf>
    <xf numFmtId="0" fontId="12" fillId="12" borderId="5" xfId="0" applyFont="1" applyFill="1" applyBorder="1" applyAlignment="1" applyProtection="1">
      <alignment horizontal="left" vertical="center"/>
    </xf>
    <xf numFmtId="0" fontId="12" fillId="12" borderId="4" xfId="0" applyFont="1" applyFill="1" applyBorder="1" applyAlignment="1" applyProtection="1">
      <alignment horizontal="left"/>
    </xf>
    <xf numFmtId="0" fontId="10" fillId="12" borderId="4" xfId="0" applyFont="1" applyFill="1" applyBorder="1" applyAlignment="1" applyProtection="1">
      <alignment horizontal="left"/>
    </xf>
    <xf numFmtId="0" fontId="10" fillId="12" borderId="5" xfId="0" applyFont="1" applyFill="1" applyBorder="1" applyAlignment="1" applyProtection="1">
      <alignment horizontal="left"/>
    </xf>
    <xf numFmtId="2" fontId="7" fillId="7" borderId="9" xfId="0" applyNumberFormat="1" applyFont="1" applyFill="1" applyBorder="1" applyAlignment="1" applyProtection="1">
      <alignment horizontal="left"/>
    </xf>
    <xf numFmtId="2" fontId="7" fillId="7" borderId="10" xfId="0" applyNumberFormat="1" applyFont="1" applyFill="1" applyBorder="1" applyAlignment="1" applyProtection="1">
      <alignment horizontal="left"/>
    </xf>
    <xf numFmtId="0" fontId="8" fillId="8" borderId="34" xfId="0" applyNumberFormat="1" applyFont="1" applyFill="1" applyBorder="1" applyAlignment="1" applyProtection="1">
      <alignment horizontal="left" vertical="center"/>
      <protection locked="0"/>
    </xf>
    <xf numFmtId="0" fontId="8" fillId="8" borderId="32" xfId="0" applyNumberFormat="1" applyFont="1" applyFill="1" applyBorder="1" applyAlignment="1" applyProtection="1">
      <alignment horizontal="left" vertical="center"/>
      <protection locked="0"/>
    </xf>
    <xf numFmtId="0" fontId="8" fillId="0" borderId="48" xfId="0" applyFont="1" applyFill="1" applyBorder="1" applyAlignment="1" applyProtection="1">
      <alignment horizontal="left" vertical="center" wrapText="1"/>
    </xf>
    <xf numFmtId="164" fontId="8" fillId="0" borderId="1" xfId="0" applyNumberFormat="1" applyFont="1" applyFill="1" applyBorder="1" applyAlignment="1" applyProtection="1">
      <alignment horizontal="left" vertical="center"/>
    </xf>
    <xf numFmtId="164" fontId="8" fillId="0" borderId="35" xfId="0" applyNumberFormat="1" applyFont="1" applyFill="1" applyBorder="1" applyAlignment="1" applyProtection="1">
      <alignment horizontal="left" vertical="center"/>
    </xf>
    <xf numFmtId="164" fontId="8" fillId="0" borderId="36" xfId="0" applyNumberFormat="1" applyFont="1" applyFill="1" applyBorder="1" applyAlignment="1" applyProtection="1">
      <alignment horizontal="left" vertical="center"/>
    </xf>
    <xf numFmtId="164" fontId="8" fillId="12" borderId="26" xfId="0" applyNumberFormat="1" applyFont="1" applyFill="1" applyBorder="1" applyAlignment="1" applyProtection="1">
      <alignment horizontal="center"/>
    </xf>
    <xf numFmtId="164" fontId="8" fillId="12" borderId="14" xfId="0" applyNumberFormat="1" applyFont="1" applyFill="1" applyBorder="1" applyAlignment="1" applyProtection="1">
      <alignment horizontal="center"/>
    </xf>
    <xf numFmtId="164" fontId="8" fillId="12" borderId="38" xfId="0" applyNumberFormat="1" applyFont="1" applyFill="1" applyBorder="1" applyAlignment="1" applyProtection="1">
      <alignment horizontal="center"/>
    </xf>
    <xf numFmtId="164" fontId="7" fillId="12" borderId="12" xfId="0" applyNumberFormat="1" applyFont="1" applyFill="1" applyBorder="1" applyAlignment="1" applyProtection="1">
      <alignment horizontal="center" vertical="center"/>
    </xf>
    <xf numFmtId="0" fontId="14" fillId="0" borderId="48"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7" fillId="4" borderId="56"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58" xfId="0" applyFont="1" applyFill="1" applyBorder="1" applyAlignment="1" applyProtection="1">
      <alignment horizontal="left" vertical="center"/>
    </xf>
    <xf numFmtId="0" fontId="7" fillId="4" borderId="47" xfId="0" applyFont="1" applyFill="1" applyBorder="1" applyAlignment="1" applyProtection="1">
      <alignment horizontal="left" vertical="center"/>
    </xf>
    <xf numFmtId="0" fontId="7" fillId="4" borderId="55" xfId="0" applyFont="1" applyFill="1" applyBorder="1" applyAlignment="1" applyProtection="1">
      <alignment horizontal="left" vertical="center"/>
    </xf>
    <xf numFmtId="0" fontId="8" fillId="8" borderId="47" xfId="0" applyNumberFormat="1" applyFont="1" applyFill="1" applyBorder="1" applyAlignment="1" applyProtection="1">
      <alignment horizontal="left" vertical="center"/>
      <protection locked="0"/>
    </xf>
    <xf numFmtId="164" fontId="8" fillId="0" borderId="39" xfId="0" applyNumberFormat="1" applyFont="1" applyFill="1" applyBorder="1" applyAlignment="1" applyProtection="1">
      <alignment horizontal="left" vertical="center"/>
    </xf>
    <xf numFmtId="0" fontId="14" fillId="0" borderId="39"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5" fillId="12" borderId="26" xfId="0" applyFont="1" applyFill="1" applyBorder="1" applyAlignment="1" applyProtection="1">
      <alignment horizontal="center" wrapText="1"/>
    </xf>
    <xf numFmtId="0" fontId="5" fillId="12" borderId="14" xfId="0" applyFont="1" applyFill="1" applyBorder="1" applyAlignment="1" applyProtection="1">
      <alignment horizontal="center" wrapText="1"/>
    </xf>
    <xf numFmtId="0" fontId="5" fillId="12" borderId="38" xfId="0" applyFont="1" applyFill="1" applyBorder="1" applyAlignment="1" applyProtection="1">
      <alignment horizontal="center" wrapText="1"/>
    </xf>
    <xf numFmtId="164" fontId="7" fillId="12" borderId="13" xfId="0" applyNumberFormat="1" applyFont="1" applyFill="1" applyBorder="1" applyAlignment="1" applyProtection="1">
      <alignment horizontal="center" vertical="center"/>
    </xf>
    <xf numFmtId="164" fontId="8" fillId="0" borderId="21" xfId="0" applyNumberFormat="1" applyFont="1" applyFill="1" applyBorder="1" applyAlignment="1" applyProtection="1">
      <alignment horizontal="left" vertical="center"/>
    </xf>
    <xf numFmtId="164" fontId="8" fillId="0" borderId="48" xfId="0" applyNumberFormat="1" applyFont="1" applyFill="1" applyBorder="1" applyAlignment="1" applyProtection="1">
      <alignment horizontal="left" vertical="center"/>
    </xf>
    <xf numFmtId="164" fontId="8" fillId="0" borderId="20" xfId="0" applyNumberFormat="1" applyFont="1" applyFill="1" applyBorder="1" applyAlignment="1" applyProtection="1">
      <alignment horizontal="left" vertical="center"/>
    </xf>
    <xf numFmtId="0" fontId="0" fillId="0" borderId="39" xfId="0" applyFont="1" applyFill="1" applyBorder="1" applyAlignment="1" applyProtection="1">
      <alignment horizontal="left" vertical="center"/>
    </xf>
    <xf numFmtId="0" fontId="0" fillId="0" borderId="35"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5" fillId="3" borderId="106" xfId="0" applyFont="1" applyFill="1" applyBorder="1" applyAlignment="1" applyProtection="1">
      <alignment horizontal="left" wrapText="1"/>
    </xf>
    <xf numFmtId="0" fontId="5" fillId="3" borderId="5" xfId="0" applyFont="1" applyFill="1" applyBorder="1" applyAlignment="1" applyProtection="1">
      <alignment horizontal="left" vertical="center" wrapText="1"/>
    </xf>
    <xf numFmtId="0" fontId="1" fillId="11" borderId="9" xfId="0" applyFont="1" applyFill="1" applyBorder="1" applyAlignment="1" applyProtection="1">
      <alignment horizontal="center" vertical="center" wrapText="1"/>
    </xf>
    <xf numFmtId="164" fontId="8" fillId="0" borderId="89" xfId="0" applyNumberFormat="1" applyFont="1" applyFill="1" applyBorder="1" applyAlignment="1" applyProtection="1">
      <alignment horizontal="center"/>
    </xf>
    <xf numFmtId="10" fontId="8" fillId="12" borderId="102" xfId="0" applyNumberFormat="1" applyFont="1" applyFill="1" applyBorder="1" applyAlignment="1" applyProtection="1">
      <alignment horizontal="left"/>
    </xf>
    <xf numFmtId="49" fontId="8" fillId="0" borderId="1" xfId="0" applyNumberFormat="1" applyFont="1" applyBorder="1" applyAlignment="1" applyProtection="1">
      <alignment horizontal="left"/>
      <protection locked="0"/>
    </xf>
    <xf numFmtId="49" fontId="8" fillId="0" borderId="39" xfId="0" applyNumberFormat="1" applyFont="1" applyBorder="1" applyAlignment="1" applyProtection="1">
      <alignment horizontal="left"/>
      <protection locked="0"/>
    </xf>
    <xf numFmtId="49" fontId="8" fillId="0" borderId="21" xfId="0" applyNumberFormat="1" applyFont="1" applyBorder="1" applyAlignment="1" applyProtection="1">
      <alignment horizontal="left"/>
      <protection locked="0"/>
    </xf>
    <xf numFmtId="49" fontId="8" fillId="0" borderId="16" xfId="0" applyNumberFormat="1" applyFont="1" applyBorder="1" applyAlignment="1" applyProtection="1">
      <alignment horizontal="left"/>
      <protection locked="0"/>
    </xf>
    <xf numFmtId="49" fontId="8" fillId="0" borderId="17" xfId="0" applyNumberFormat="1" applyFont="1" applyBorder="1" applyAlignment="1" applyProtection="1">
      <alignment horizontal="left"/>
      <protection locked="0"/>
    </xf>
    <xf numFmtId="49" fontId="8" fillId="0" borderId="42" xfId="0" applyNumberFormat="1" applyFont="1" applyBorder="1" applyAlignment="1" applyProtection="1">
      <alignment horizontal="left"/>
      <protection locked="0"/>
    </xf>
    <xf numFmtId="49" fontId="8" fillId="0" borderId="91" xfId="0" applyNumberFormat="1" applyFont="1" applyBorder="1" applyAlignment="1" applyProtection="1">
      <alignment horizontal="left"/>
      <protection locked="0"/>
    </xf>
    <xf numFmtId="49" fontId="8" fillId="0" borderId="89" xfId="0" applyNumberFormat="1" applyFont="1" applyBorder="1" applyAlignment="1" applyProtection="1">
      <alignment horizontal="left"/>
      <protection locked="0"/>
    </xf>
    <xf numFmtId="49" fontId="8" fillId="0" borderId="90" xfId="0" applyNumberFormat="1" applyFont="1" applyBorder="1" applyAlignment="1" applyProtection="1">
      <alignment horizontal="left"/>
      <protection locked="0"/>
    </xf>
    <xf numFmtId="0" fontId="8" fillId="6" borderId="91" xfId="0" applyFont="1" applyFill="1" applyBorder="1" applyAlignment="1" applyProtection="1">
      <alignment horizontal="left"/>
      <protection locked="0"/>
    </xf>
    <xf numFmtId="0" fontId="8" fillId="6" borderId="90" xfId="0" applyFont="1" applyFill="1" applyBorder="1" applyAlignment="1" applyProtection="1">
      <alignment horizontal="left"/>
      <protection locked="0"/>
    </xf>
    <xf numFmtId="3" fontId="8" fillId="6" borderId="91" xfId="0" applyNumberFormat="1" applyFont="1" applyFill="1" applyBorder="1" applyAlignment="1" applyProtection="1">
      <alignment horizontal="right"/>
      <protection locked="0"/>
    </xf>
    <xf numFmtId="3" fontId="8" fillId="6" borderId="90" xfId="0" applyNumberFormat="1" applyFont="1" applyFill="1" applyBorder="1" applyAlignment="1" applyProtection="1">
      <alignment horizontal="right"/>
      <protection locked="0"/>
    </xf>
    <xf numFmtId="49" fontId="8" fillId="0" borderId="56" xfId="0" applyNumberFormat="1" applyFont="1" applyBorder="1" applyAlignment="1" applyProtection="1">
      <alignment horizontal="left" vertical="center"/>
      <protection locked="0"/>
    </xf>
    <xf numFmtId="49" fontId="8" fillId="0" borderId="55" xfId="0" applyNumberFormat="1" applyFont="1" applyBorder="1" applyAlignment="1" applyProtection="1">
      <alignment horizontal="left" vertical="center"/>
      <protection locked="0"/>
    </xf>
    <xf numFmtId="49" fontId="8" fillId="0" borderId="57" xfId="0" applyNumberFormat="1" applyFont="1" applyBorder="1" applyAlignment="1" applyProtection="1">
      <alignment horizontal="left" vertical="center"/>
      <protection locked="0"/>
    </xf>
    <xf numFmtId="0" fontId="8" fillId="8" borderId="58" xfId="0" applyFont="1" applyFill="1" applyBorder="1" applyAlignment="1" applyProtection="1">
      <alignment horizontal="left" vertical="center"/>
      <protection locked="0"/>
    </xf>
    <xf numFmtId="0" fontId="8" fillId="8" borderId="55" xfId="0" applyFont="1" applyFill="1" applyBorder="1" applyAlignment="1" applyProtection="1">
      <alignment horizontal="left" vertical="center"/>
      <protection locked="0"/>
    </xf>
    <xf numFmtId="0" fontId="8" fillId="8" borderId="59" xfId="0" applyFont="1" applyFill="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57" xfId="0" applyBorder="1" applyAlignment="1" applyProtection="1">
      <alignment horizontal="left" vertical="center"/>
      <protection locked="0"/>
    </xf>
    <xf numFmtId="0" fontId="5" fillId="11" borderId="4" xfId="0" applyFont="1" applyFill="1" applyBorder="1" applyAlignment="1" applyProtection="1">
      <alignment horizontal="center" wrapText="1"/>
    </xf>
    <xf numFmtId="0" fontId="5" fillId="3" borderId="104" xfId="0" applyFont="1" applyFill="1" applyBorder="1" applyAlignment="1" applyProtection="1">
      <alignment horizontal="left" vertical="center" wrapText="1"/>
    </xf>
    <xf numFmtId="0" fontId="5" fillId="3" borderId="105" xfId="0" applyFont="1" applyFill="1" applyBorder="1" applyAlignment="1" applyProtection="1">
      <alignment horizontal="left" vertical="center" wrapText="1"/>
    </xf>
    <xf numFmtId="0" fontId="5" fillId="3" borderId="106" xfId="0" applyFont="1" applyFill="1" applyBorder="1" applyAlignment="1" applyProtection="1">
      <alignment horizontal="left" vertical="center" wrapText="1"/>
    </xf>
    <xf numFmtId="0" fontId="1" fillId="11" borderId="70" xfId="0" applyFont="1" applyFill="1" applyBorder="1" applyAlignment="1" applyProtection="1">
      <alignment horizontal="center" vertical="center" wrapText="1"/>
    </xf>
    <xf numFmtId="0" fontId="1" fillId="11" borderId="71" xfId="0" applyFont="1" applyFill="1" applyBorder="1" applyAlignment="1" applyProtection="1">
      <alignment horizontal="center" vertical="center" wrapText="1"/>
    </xf>
    <xf numFmtId="0" fontId="1" fillId="11" borderId="110" xfId="0" applyFont="1" applyFill="1" applyBorder="1" applyAlignment="1" applyProtection="1">
      <alignment horizontal="center" vertical="center" wrapText="1"/>
    </xf>
    <xf numFmtId="0" fontId="10" fillId="0" borderId="109" xfId="0" applyFont="1" applyFill="1" applyBorder="1" applyAlignment="1" applyProtection="1">
      <alignment horizontal="left" vertical="center" wrapText="1"/>
    </xf>
    <xf numFmtId="164" fontId="7" fillId="12" borderId="102" xfId="0" applyNumberFormat="1" applyFont="1" applyFill="1" applyBorder="1" applyAlignment="1" applyProtection="1">
      <alignment horizontal="center" vertical="center"/>
    </xf>
    <xf numFmtId="49" fontId="8" fillId="0" borderId="113" xfId="0" applyNumberFormat="1" applyFont="1" applyFill="1" applyBorder="1" applyAlignment="1" applyProtection="1">
      <alignment horizontal="left"/>
      <protection locked="0"/>
    </xf>
    <xf numFmtId="164" fontId="8" fillId="0" borderId="77" xfId="0" applyNumberFormat="1" applyFont="1" applyFill="1" applyBorder="1" applyAlignment="1" applyProtection="1">
      <alignment horizontal="center"/>
    </xf>
    <xf numFmtId="3" fontId="8" fillId="0" borderId="77" xfId="0" applyNumberFormat="1" applyFont="1" applyFill="1" applyBorder="1" applyAlignment="1" applyProtection="1">
      <alignment horizontal="center"/>
    </xf>
    <xf numFmtId="49" fontId="8" fillId="0" borderId="112" xfId="0" applyNumberFormat="1" applyFont="1" applyFill="1" applyBorder="1" applyAlignment="1" applyProtection="1">
      <alignment horizontal="left"/>
      <protection locked="0"/>
    </xf>
    <xf numFmtId="164" fontId="8" fillId="0" borderId="78" xfId="0" applyNumberFormat="1" applyFont="1" applyFill="1" applyBorder="1" applyAlignment="1" applyProtection="1">
      <alignment horizontal="center"/>
    </xf>
    <xf numFmtId="49" fontId="8" fillId="0" borderId="114" xfId="0" applyNumberFormat="1" applyFont="1" applyFill="1" applyBorder="1" applyAlignment="1" applyProtection="1">
      <alignment horizontal="left"/>
      <protection locked="0"/>
    </xf>
    <xf numFmtId="49" fontId="8" fillId="0" borderId="89" xfId="0" applyNumberFormat="1" applyFont="1" applyFill="1" applyBorder="1" applyAlignment="1" applyProtection="1">
      <alignment horizontal="left"/>
      <protection locked="0"/>
    </xf>
    <xf numFmtId="49" fontId="8" fillId="0" borderId="90" xfId="0" applyNumberFormat="1" applyFont="1" applyFill="1" applyBorder="1" applyAlignment="1" applyProtection="1">
      <alignment horizontal="left"/>
      <protection locked="0"/>
    </xf>
    <xf numFmtId="0" fontId="8" fillId="6" borderId="91" xfId="0" applyFont="1" applyFill="1" applyBorder="1" applyAlignment="1" applyProtection="1">
      <alignment horizontal="center"/>
      <protection locked="0"/>
    </xf>
    <xf numFmtId="0" fontId="8" fillId="6" borderId="90" xfId="0" applyFont="1" applyFill="1" applyBorder="1" applyAlignment="1" applyProtection="1">
      <alignment horizontal="center"/>
      <protection locked="0"/>
    </xf>
    <xf numFmtId="164" fontId="8" fillId="0" borderId="115" xfId="0" applyNumberFormat="1" applyFont="1" applyFill="1" applyBorder="1" applyAlignment="1" applyProtection="1">
      <alignment horizontal="center"/>
    </xf>
    <xf numFmtId="2" fontId="7" fillId="7" borderId="116" xfId="0" applyNumberFormat="1" applyFont="1" applyFill="1" applyBorder="1" applyAlignment="1" applyProtection="1">
      <alignment horizontal="left"/>
    </xf>
    <xf numFmtId="2" fontId="7" fillId="7" borderId="99" xfId="0" applyNumberFormat="1" applyFont="1" applyFill="1" applyBorder="1" applyAlignment="1" applyProtection="1">
      <alignment horizontal="left"/>
    </xf>
    <xf numFmtId="2" fontId="7" fillId="7" borderId="117" xfId="0" applyNumberFormat="1" applyFont="1" applyFill="1" applyBorder="1" applyAlignment="1" applyProtection="1">
      <alignment horizontal="left"/>
    </xf>
    <xf numFmtId="10" fontId="8" fillId="12" borderId="123" xfId="0" applyNumberFormat="1" applyFont="1" applyFill="1" applyBorder="1" applyAlignment="1" applyProtection="1">
      <alignment horizontal="left"/>
    </xf>
    <xf numFmtId="10" fontId="8" fillId="12" borderId="99" xfId="0" applyNumberFormat="1" applyFont="1" applyFill="1" applyBorder="1" applyAlignment="1" applyProtection="1">
      <alignment horizontal="left"/>
    </xf>
    <xf numFmtId="10" fontId="8" fillId="12" borderId="118" xfId="0" applyNumberFormat="1" applyFont="1" applyFill="1" applyBorder="1" applyAlignment="1" applyProtection="1">
      <alignment horizontal="left"/>
    </xf>
    <xf numFmtId="0" fontId="5" fillId="3" borderId="92" xfId="0" applyFont="1" applyFill="1" applyBorder="1" applyAlignment="1" applyProtection="1">
      <alignment horizontal="left" wrapText="1"/>
    </xf>
    <xf numFmtId="0" fontId="5" fillId="3" borderId="81" xfId="0" applyFont="1" applyFill="1" applyBorder="1" applyAlignment="1" applyProtection="1">
      <alignment horizontal="left" wrapText="1"/>
    </xf>
    <xf numFmtId="0" fontId="5" fillId="3" borderId="97" xfId="0" applyFont="1" applyFill="1" applyBorder="1" applyAlignment="1" applyProtection="1">
      <alignment horizontal="left" wrapText="1"/>
    </xf>
    <xf numFmtId="10" fontId="8" fillId="12" borderId="3" xfId="0" applyNumberFormat="1" applyFont="1" applyFill="1" applyBorder="1" applyAlignment="1" applyProtection="1">
      <alignment horizontal="left"/>
    </xf>
    <xf numFmtId="0" fontId="4" fillId="0" borderId="10" xfId="0" applyFont="1" applyBorder="1" applyAlignment="1" applyProtection="1">
      <alignment vertical="center"/>
    </xf>
    <xf numFmtId="0" fontId="0" fillId="0" borderId="99" xfId="0" applyBorder="1" applyProtection="1"/>
    <xf numFmtId="0" fontId="7" fillId="0" borderId="0" xfId="0" applyFont="1" applyBorder="1" applyAlignment="1" applyProtection="1">
      <alignment horizontal="center" vertical="center" wrapText="1"/>
    </xf>
    <xf numFmtId="0" fontId="7" fillId="0" borderId="73" xfId="0" applyFont="1" applyBorder="1" applyAlignment="1" applyProtection="1">
      <alignment horizontal="center" vertical="center" wrapText="1"/>
    </xf>
    <xf numFmtId="0" fontId="2" fillId="0" borderId="72" xfId="0" applyFont="1" applyBorder="1" applyProtection="1"/>
    <xf numFmtId="0" fontId="1" fillId="2" borderId="92" xfId="0" applyFont="1" applyFill="1" applyBorder="1" applyAlignment="1" applyProtection="1">
      <alignment horizontal="left"/>
    </xf>
    <xf numFmtId="164" fontId="8" fillId="12" borderId="120" xfId="0" applyNumberFormat="1" applyFont="1" applyFill="1" applyBorder="1" applyProtection="1"/>
    <xf numFmtId="0" fontId="6" fillId="0" borderId="70" xfId="0" applyFont="1" applyBorder="1" applyProtection="1"/>
    <xf numFmtId="0" fontId="0" fillId="0" borderId="70" xfId="0" applyBorder="1" applyProtection="1"/>
    <xf numFmtId="0" fontId="10" fillId="0" borderId="10" xfId="0" applyFont="1" applyBorder="1" applyProtection="1"/>
    <xf numFmtId="164" fontId="8" fillId="0" borderId="10" xfId="0" applyNumberFormat="1" applyFont="1" applyBorder="1" applyProtection="1"/>
    <xf numFmtId="164" fontId="8" fillId="0" borderId="110" xfId="0" applyNumberFormat="1" applyFont="1" applyBorder="1" applyProtection="1"/>
    <xf numFmtId="164" fontId="9" fillId="0" borderId="0" xfId="0" applyNumberFormat="1" applyFont="1" applyBorder="1" applyProtection="1"/>
    <xf numFmtId="164" fontId="9" fillId="0" borderId="73" xfId="0" applyNumberFormat="1" applyFont="1" applyBorder="1" applyProtection="1"/>
    <xf numFmtId="0" fontId="23" fillId="0" borderId="75" xfId="0" applyFont="1" applyBorder="1" applyProtection="1"/>
    <xf numFmtId="0" fontId="16" fillId="0" borderId="75" xfId="0" applyFont="1" applyBorder="1" applyProtection="1"/>
    <xf numFmtId="164" fontId="15" fillId="0" borderId="75" xfId="0" applyNumberFormat="1" applyFont="1" applyBorder="1" applyProtection="1"/>
    <xf numFmtId="164" fontId="15" fillId="0" borderId="76" xfId="0" applyNumberFormat="1" applyFont="1" applyBorder="1" applyProtection="1"/>
    <xf numFmtId="0" fontId="6" fillId="0" borderId="0" xfId="0" applyFont="1" applyProtection="1"/>
    <xf numFmtId="0" fontId="16" fillId="0" borderId="0" xfId="0" applyFont="1" applyProtection="1"/>
    <xf numFmtId="164" fontId="15" fillId="0" borderId="0" xfId="0" applyNumberFormat="1" applyFont="1" applyProtection="1"/>
    <xf numFmtId="0" fontId="0" fillId="0" borderId="0" xfId="0" applyAlignment="1" applyProtection="1">
      <alignment vertical="center" wrapText="1"/>
    </xf>
    <xf numFmtId="0" fontId="1" fillId="0" borderId="8" xfId="0" applyFont="1" applyBorder="1" applyAlignment="1" applyProtection="1">
      <alignment vertical="center" wrapText="1"/>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7" fillId="4"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51" xfId="0" applyFont="1" applyFill="1" applyBorder="1" applyAlignment="1" applyProtection="1">
      <alignment horizontal="center" vertical="center" wrapText="1"/>
    </xf>
    <xf numFmtId="0" fontId="7" fillId="4" borderId="52" xfId="0" applyFont="1" applyFill="1" applyBorder="1" applyAlignment="1" applyProtection="1">
      <alignment horizontal="center" vertical="center" wrapText="1"/>
    </xf>
    <xf numFmtId="0" fontId="7" fillId="4" borderId="53" xfId="0" applyFont="1" applyFill="1" applyBorder="1" applyAlignment="1" applyProtection="1">
      <alignment horizontal="center" vertical="center" wrapText="1"/>
    </xf>
    <xf numFmtId="0" fontId="7" fillId="5" borderId="54" xfId="0" applyFont="1" applyFill="1" applyBorder="1" applyAlignment="1" applyProtection="1">
      <alignment horizontal="center" vertical="center" wrapText="1"/>
    </xf>
    <xf numFmtId="0" fontId="7" fillId="5" borderId="51" xfId="0" applyFont="1" applyFill="1" applyBorder="1" applyAlignment="1" applyProtection="1">
      <alignment horizontal="center" vertical="center" wrapText="1"/>
    </xf>
    <xf numFmtId="164" fontId="8" fillId="0" borderId="0" xfId="0" applyNumberFormat="1" applyFont="1" applyProtection="1"/>
    <xf numFmtId="164" fontId="8" fillId="0" borderId="7" xfId="0" applyNumberFormat="1" applyFont="1" applyBorder="1" applyProtection="1"/>
    <xf numFmtId="164" fontId="8" fillId="0" borderId="17" xfId="0" applyNumberFormat="1" applyFont="1" applyBorder="1" applyAlignment="1" applyProtection="1">
      <alignment horizontal="center"/>
    </xf>
    <xf numFmtId="164" fontId="8" fillId="0" borderId="18" xfId="0" applyNumberFormat="1" applyFont="1" applyBorder="1" applyAlignment="1" applyProtection="1">
      <alignment horizontal="center"/>
    </xf>
    <xf numFmtId="164" fontId="8" fillId="0" borderId="36" xfId="0" applyNumberFormat="1" applyFont="1" applyBorder="1" applyProtection="1"/>
    <xf numFmtId="164" fontId="8" fillId="0" borderId="39" xfId="0" applyNumberFormat="1" applyFont="1" applyBorder="1" applyAlignment="1" applyProtection="1">
      <alignment horizontal="center"/>
    </xf>
    <xf numFmtId="164" fontId="8" fillId="0" borderId="36" xfId="0" applyNumberFormat="1" applyFont="1" applyBorder="1" applyAlignment="1" applyProtection="1">
      <alignment horizontal="center"/>
    </xf>
    <xf numFmtId="3" fontId="8" fillId="0" borderId="36" xfId="0" applyNumberFormat="1" applyFont="1" applyBorder="1" applyProtection="1"/>
    <xf numFmtId="3" fontId="8" fillId="0" borderId="39" xfId="0" applyNumberFormat="1" applyFont="1" applyBorder="1" applyAlignment="1" applyProtection="1">
      <alignment horizontal="center"/>
    </xf>
    <xf numFmtId="3" fontId="8" fillId="0" borderId="36" xfId="0" applyNumberFormat="1" applyFont="1" applyBorder="1" applyAlignment="1" applyProtection="1">
      <alignment horizontal="center"/>
    </xf>
    <xf numFmtId="164" fontId="8" fillId="0" borderId="60" xfId="0" applyNumberFormat="1" applyFont="1" applyBorder="1" applyProtection="1"/>
    <xf numFmtId="164" fontId="8" fillId="0" borderId="89" xfId="0" applyNumberFormat="1" applyFont="1" applyBorder="1" applyAlignment="1" applyProtection="1">
      <alignment horizontal="center"/>
    </xf>
    <xf numFmtId="164" fontId="8" fillId="0" borderId="60" xfId="0" applyNumberFormat="1" applyFont="1" applyBorder="1" applyAlignment="1" applyProtection="1">
      <alignment horizontal="center"/>
    </xf>
    <xf numFmtId="164" fontId="7" fillId="7" borderId="120" xfId="0" applyNumberFormat="1" applyFont="1" applyFill="1" applyBorder="1" applyProtection="1"/>
    <xf numFmtId="164" fontId="8" fillId="12" borderId="5" xfId="0" applyNumberFormat="1" applyFont="1" applyFill="1" applyBorder="1" applyProtection="1"/>
    <xf numFmtId="0" fontId="10" fillId="0" borderId="0" xfId="0" applyFont="1" applyAlignment="1" applyProtection="1">
      <alignment vertical="center"/>
    </xf>
    <xf numFmtId="164" fontId="8" fillId="0" borderId="12" xfId="0" applyNumberFormat="1" applyFont="1" applyBorder="1" applyProtection="1"/>
    <xf numFmtId="0" fontId="8" fillId="0" borderId="0" xfId="0" applyFont="1" applyAlignment="1" applyProtection="1">
      <alignment horizontal="left"/>
    </xf>
    <xf numFmtId="0" fontId="13" fillId="0" borderId="0" xfId="0" applyFont="1" applyAlignment="1" applyProtection="1">
      <alignment vertical="top"/>
    </xf>
    <xf numFmtId="0" fontId="0" fillId="0" borderId="55" xfId="0" applyBorder="1" applyAlignment="1" applyProtection="1">
      <alignment vertical="center"/>
    </xf>
    <xf numFmtId="0" fontId="0" fillId="0" borderId="57" xfId="0" applyBorder="1" applyAlignment="1" applyProtection="1">
      <alignment vertical="center"/>
    </xf>
    <xf numFmtId="0" fontId="7" fillId="4" borderId="57" xfId="0" applyFont="1" applyFill="1" applyBorder="1" applyAlignment="1" applyProtection="1">
      <alignment horizontal="left" vertical="center"/>
    </xf>
    <xf numFmtId="164" fontId="8" fillId="0" borderId="8" xfId="0" applyNumberFormat="1" applyFont="1" applyBorder="1" applyAlignment="1" applyProtection="1">
      <alignment vertical="center"/>
    </xf>
    <xf numFmtId="165" fontId="8" fillId="0" borderId="21" xfId="0" applyNumberFormat="1" applyFont="1" applyBorder="1" applyAlignment="1" applyProtection="1">
      <alignment horizontal="left" vertical="center" wrapText="1"/>
    </xf>
    <xf numFmtId="0" fontId="14" fillId="0" borderId="48"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0" borderId="3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165" fontId="8" fillId="0" borderId="19" xfId="0" applyNumberFormat="1" applyFont="1" applyBorder="1" applyAlignment="1" applyProtection="1">
      <alignment horizontal="left" vertical="center"/>
    </xf>
    <xf numFmtId="164" fontId="8" fillId="0" borderId="1" xfId="0" applyNumberFormat="1" applyFont="1" applyBorder="1" applyAlignment="1" applyProtection="1">
      <alignment horizontal="left" vertical="center"/>
    </xf>
    <xf numFmtId="164" fontId="8" fillId="0" borderId="35" xfId="0" applyNumberFormat="1" applyFont="1" applyBorder="1" applyAlignment="1" applyProtection="1">
      <alignment horizontal="left" vertical="center"/>
    </xf>
    <xf numFmtId="164" fontId="8" fillId="0" borderId="36" xfId="0" applyNumberFormat="1" applyFont="1" applyBorder="1" applyAlignment="1" applyProtection="1">
      <alignment horizontal="left" vertical="center"/>
    </xf>
    <xf numFmtId="0" fontId="7" fillId="4" borderId="55" xfId="0" applyFont="1" applyFill="1" applyBorder="1" applyAlignment="1" applyProtection="1">
      <alignment horizontal="center" vertical="center" wrapText="1"/>
    </xf>
    <xf numFmtId="164" fontId="8" fillId="0" borderId="0" xfId="0" applyNumberFormat="1" applyFont="1" applyAlignment="1" applyProtection="1">
      <alignment vertical="center"/>
    </xf>
    <xf numFmtId="165" fontId="8" fillId="0" borderId="64" xfId="0" applyNumberFormat="1" applyFont="1" applyBorder="1" applyAlignment="1" applyProtection="1">
      <alignment horizontal="left" vertical="center"/>
    </xf>
    <xf numFmtId="164" fontId="8" fillId="0" borderId="39" xfId="0" applyNumberFormat="1" applyFont="1" applyBorder="1" applyAlignment="1" applyProtection="1">
      <alignment horizontal="left" vertical="center"/>
    </xf>
    <xf numFmtId="164" fontId="8" fillId="0" borderId="21" xfId="0" applyNumberFormat="1" applyFont="1" applyBorder="1" applyAlignment="1" applyProtection="1">
      <alignment horizontal="left" vertical="center"/>
    </xf>
    <xf numFmtId="164" fontId="8" fillId="0" borderId="48" xfId="0" applyNumberFormat="1" applyFont="1" applyBorder="1" applyAlignment="1" applyProtection="1">
      <alignment horizontal="left" vertical="center"/>
    </xf>
    <xf numFmtId="164" fontId="8" fillId="0" borderId="20" xfId="0" applyNumberFormat="1" applyFont="1" applyBorder="1" applyAlignment="1" applyProtection="1">
      <alignment horizontal="left" vertical="center"/>
    </xf>
    <xf numFmtId="165" fontId="8" fillId="0" borderId="68" xfId="0" applyNumberFormat="1" applyFont="1" applyBorder="1" applyAlignment="1" applyProtection="1">
      <alignment horizontal="left" vertical="center"/>
    </xf>
    <xf numFmtId="0" fontId="0" fillId="0" borderId="35" xfId="0" applyBorder="1" applyAlignment="1" applyProtection="1">
      <alignment horizontal="left" vertical="center"/>
    </xf>
    <xf numFmtId="0" fontId="0" fillId="0" borderId="36" xfId="0" applyBorder="1" applyAlignment="1" applyProtection="1">
      <alignment horizontal="left" vertical="center"/>
    </xf>
    <xf numFmtId="0" fontId="7" fillId="0" borderId="0" xfId="0" applyFont="1" applyAlignment="1" applyProtection="1">
      <alignment horizontal="center" vertical="center" wrapText="1"/>
    </xf>
    <xf numFmtId="0" fontId="0" fillId="2" borderId="92" xfId="0" applyFill="1" applyBorder="1" applyAlignment="1" applyProtection="1">
      <alignment horizontal="center"/>
      <protection locked="0"/>
    </xf>
    <xf numFmtId="0" fontId="0" fillId="2" borderId="97" xfId="0" applyFill="1" applyBorder="1" applyAlignment="1" applyProtection="1">
      <alignment horizontal="center"/>
      <protection locked="0"/>
    </xf>
    <xf numFmtId="166" fontId="0" fillId="13" borderId="65" xfId="0" applyNumberFormat="1" applyFill="1" applyBorder="1" applyAlignment="1" applyProtection="1">
      <alignment horizontal="right"/>
      <protection locked="0"/>
    </xf>
    <xf numFmtId="0" fontId="1" fillId="14" borderId="92" xfId="0" applyFont="1" applyFill="1" applyBorder="1" applyAlignment="1" applyProtection="1">
      <alignment vertical="center"/>
    </xf>
    <xf numFmtId="0" fontId="1" fillId="14" borderId="81" xfId="0" applyFont="1" applyFill="1" applyBorder="1" applyAlignment="1" applyProtection="1">
      <alignment vertical="center"/>
    </xf>
    <xf numFmtId="0" fontId="1" fillId="14" borderId="93" xfId="0" applyFont="1" applyFill="1" applyBorder="1" applyAlignment="1" applyProtection="1">
      <alignment vertical="center"/>
    </xf>
    <xf numFmtId="0" fontId="1" fillId="14" borderId="94" xfId="0" applyFont="1" applyFill="1" applyBorder="1" applyAlignment="1" applyProtection="1">
      <alignment vertical="center"/>
    </xf>
    <xf numFmtId="0" fontId="22" fillId="15" borderId="95" xfId="0" applyFont="1" applyFill="1" applyBorder="1" applyAlignment="1" applyProtection="1">
      <alignment horizontal="left" vertical="center"/>
    </xf>
    <xf numFmtId="0" fontId="22" fillId="15" borderId="96" xfId="0" applyFont="1" applyFill="1" applyBorder="1" applyAlignment="1" applyProtection="1">
      <alignment horizontal="left" vertical="center"/>
    </xf>
    <xf numFmtId="0" fontId="0" fillId="0" borderId="48" xfId="0" applyBorder="1" applyAlignment="1" applyProtection="1">
      <alignment horizontal="left"/>
    </xf>
    <xf numFmtId="166" fontId="0" fillId="0" borderId="48" xfId="0" applyNumberFormat="1" applyBorder="1" applyAlignment="1" applyProtection="1">
      <alignment horizontal="right"/>
    </xf>
    <xf numFmtId="10" fontId="0" fillId="0" borderId="77" xfId="2" applyNumberFormat="1" applyFont="1" applyBorder="1" applyAlignment="1" applyProtection="1">
      <alignment horizontal="right"/>
    </xf>
    <xf numFmtId="0" fontId="0" fillId="15" borderId="80" xfId="0" applyFill="1" applyBorder="1" applyAlignment="1" applyProtection="1">
      <alignment horizontal="left"/>
    </xf>
    <xf numFmtId="166" fontId="0" fillId="15" borderId="80" xfId="0" applyNumberFormat="1" applyFill="1" applyBorder="1" applyAlignment="1" applyProtection="1">
      <alignment horizontal="right"/>
    </xf>
    <xf numFmtId="10" fontId="0" fillId="15" borderId="77" xfId="2" applyNumberFormat="1" applyFont="1" applyFill="1" applyBorder="1" applyAlignment="1" applyProtection="1">
      <alignment horizontal="right"/>
    </xf>
    <xf numFmtId="0" fontId="0" fillId="0" borderId="79" xfId="0" applyBorder="1" applyAlignment="1" applyProtection="1">
      <alignment horizontal="left"/>
    </xf>
    <xf numFmtId="166" fontId="0" fillId="0" borderId="79" xfId="0" applyNumberFormat="1" applyBorder="1" applyAlignment="1" applyProtection="1">
      <alignment horizontal="right"/>
    </xf>
    <xf numFmtId="10" fontId="0" fillId="0" borderId="78" xfId="2" applyNumberFormat="1" applyFont="1" applyBorder="1" applyAlignment="1" applyProtection="1">
      <alignment horizontal="right"/>
    </xf>
    <xf numFmtId="10" fontId="0" fillId="15" borderId="78" xfId="2" applyNumberFormat="1" applyFont="1" applyFill="1" applyBorder="1" applyAlignment="1" applyProtection="1">
      <alignment horizontal="right"/>
    </xf>
    <xf numFmtId="10" fontId="0" fillId="15" borderId="88" xfId="2" applyNumberFormat="1" applyFont="1" applyFill="1" applyBorder="1" applyAlignment="1" applyProtection="1">
      <alignment horizontal="right"/>
    </xf>
    <xf numFmtId="0" fontId="1" fillId="2" borderId="74" xfId="0" applyFont="1" applyFill="1" applyBorder="1" applyAlignment="1" applyProtection="1">
      <alignment horizontal="left"/>
    </xf>
    <xf numFmtId="0" fontId="1" fillId="2" borderId="75" xfId="0" applyFont="1" applyFill="1" applyBorder="1" applyAlignment="1" applyProtection="1">
      <alignment horizontal="left"/>
    </xf>
    <xf numFmtId="166" fontId="1" fillId="2" borderId="75" xfId="0" applyNumberFormat="1" applyFont="1" applyFill="1" applyBorder="1" applyAlignment="1" applyProtection="1">
      <alignment horizontal="right"/>
    </xf>
    <xf numFmtId="10" fontId="1" fillId="2" borderId="76" xfId="0" applyNumberFormat="1" applyFont="1" applyFill="1" applyBorder="1" applyAlignment="1" applyProtection="1">
      <alignment horizontal="right"/>
    </xf>
    <xf numFmtId="0" fontId="0" fillId="0" borderId="81" xfId="0" applyBorder="1" applyProtection="1"/>
    <xf numFmtId="166" fontId="0" fillId="0" borderId="81" xfId="0" applyNumberFormat="1" applyBorder="1" applyProtection="1"/>
    <xf numFmtId="166" fontId="1" fillId="2" borderId="83" xfId="0" applyNumberFormat="1" applyFont="1" applyFill="1" applyBorder="1" applyProtection="1"/>
    <xf numFmtId="0" fontId="1" fillId="2" borderId="84" xfId="0" applyFont="1" applyFill="1" applyBorder="1" applyProtection="1"/>
    <xf numFmtId="0" fontId="0" fillId="0" borderId="85" xfId="0" applyBorder="1" applyAlignment="1" applyProtection="1">
      <alignment horizontal="left"/>
    </xf>
    <xf numFmtId="10" fontId="0" fillId="0" borderId="86" xfId="0" applyNumberFormat="1" applyBorder="1" applyAlignment="1" applyProtection="1">
      <alignment horizontal="right"/>
    </xf>
    <xf numFmtId="0" fontId="1" fillId="2" borderId="87" xfId="0" applyFont="1" applyFill="1" applyBorder="1" applyAlignment="1" applyProtection="1">
      <alignment horizontal="left"/>
    </xf>
    <xf numFmtId="0" fontId="1" fillId="2" borderId="80" xfId="0" applyFont="1" applyFill="1" applyBorder="1" applyAlignment="1" applyProtection="1">
      <alignment horizontal="left"/>
    </xf>
    <xf numFmtId="166" fontId="1" fillId="2" borderId="80" xfId="0" applyNumberFormat="1" applyFont="1" applyFill="1" applyBorder="1" applyAlignment="1" applyProtection="1">
      <alignment horizontal="right"/>
    </xf>
    <xf numFmtId="10" fontId="1" fillId="2" borderId="88" xfId="0" applyNumberFormat="1" applyFont="1" applyFill="1" applyBorder="1" applyAlignment="1" applyProtection="1">
      <alignment horizontal="right"/>
    </xf>
    <xf numFmtId="0" fontId="2" fillId="0" borderId="103" xfId="0" applyFont="1" applyBorder="1" applyProtection="1"/>
    <xf numFmtId="0" fontId="7" fillId="4" borderId="52" xfId="0" applyFont="1" applyFill="1" applyBorder="1" applyAlignment="1" applyProtection="1">
      <alignment vertical="center" wrapText="1"/>
    </xf>
    <xf numFmtId="0" fontId="1" fillId="2" borderId="92" xfId="0" applyFont="1" applyFill="1" applyBorder="1" applyAlignment="1" applyProtection="1">
      <alignment horizontal="center"/>
      <protection locked="0"/>
    </xf>
    <xf numFmtId="0" fontId="1" fillId="2" borderId="97" xfId="0" applyFont="1" applyFill="1" applyBorder="1" applyAlignment="1" applyProtection="1">
      <alignment horizontal="center"/>
      <protection locked="0"/>
    </xf>
    <xf numFmtId="0" fontId="17" fillId="0" borderId="5" xfId="1" applyFill="1" applyBorder="1" applyAlignment="1" applyProtection="1">
      <alignment vertical="center" wrapText="1"/>
      <protection locked="0"/>
    </xf>
    <xf numFmtId="0" fontId="17" fillId="0" borderId="102" xfId="1" applyFill="1" applyBorder="1" applyAlignment="1" applyProtection="1">
      <alignment vertical="center" wrapText="1"/>
      <protection locked="0"/>
    </xf>
    <xf numFmtId="166" fontId="8" fillId="6" borderId="62" xfId="0" applyNumberFormat="1" applyFont="1" applyFill="1" applyBorder="1" applyAlignment="1" applyProtection="1">
      <alignment horizontal="right" wrapText="1"/>
      <protection locked="0"/>
    </xf>
    <xf numFmtId="0" fontId="7" fillId="4" borderId="111" xfId="0" applyFont="1" applyFill="1" applyBorder="1" applyAlignment="1" applyProtection="1">
      <alignment horizontal="center" vertical="center" wrapText="1"/>
    </xf>
    <xf numFmtId="0" fontId="2" fillId="0" borderId="15" xfId="0" applyFont="1" applyBorder="1" applyProtection="1"/>
    <xf numFmtId="0" fontId="2" fillId="0" borderId="98" xfId="0" applyFont="1" applyBorder="1" applyProtection="1"/>
  </cellXfs>
  <cellStyles count="3">
    <cellStyle name="Link" xfId="1" builtinId="8"/>
    <cellStyle name="Prozent" xfId="2" builtinId="5"/>
    <cellStyle name="Standard" xfId="0" builtinId="0"/>
  </cellStyles>
  <dxfs count="6">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s>
  <tableStyles count="0" defaultTableStyle="TableStyleMedium2" defaultPivotStyle="PivotStyleLight16"/>
  <colors>
    <mruColors>
      <color rgb="FFB10F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A$6" lockText="1" noThreeD="1"/>
</file>

<file path=xl/ctrlProps/ctrlProp10.xml><?xml version="1.0" encoding="utf-8"?>
<formControlPr xmlns="http://schemas.microsoft.com/office/spreadsheetml/2009/9/main" objectType="CheckBox" fmlaLink="$AM$1" lockText="1" noThreeD="1"/>
</file>

<file path=xl/ctrlProps/ctrlProp11.xml><?xml version="1.0" encoding="utf-8"?>
<formControlPr xmlns="http://schemas.microsoft.com/office/spreadsheetml/2009/9/main" objectType="CheckBox" checked="Checked" fmlaLink="$A$6" lockText="1" noThreeD="1"/>
</file>

<file path=xl/ctrlProps/ctrlProp12.xml><?xml version="1.0" encoding="utf-8"?>
<formControlPr xmlns="http://schemas.microsoft.com/office/spreadsheetml/2009/9/main" objectType="CheckBox" fmlaLink="$AM$1" lockText="1" noThreeD="1"/>
</file>

<file path=xl/ctrlProps/ctrlProp2.xml><?xml version="1.0" encoding="utf-8"?>
<formControlPr xmlns="http://schemas.microsoft.com/office/spreadsheetml/2009/9/main" objectType="CheckBox" fmlaLink="$AM$1" lockText="1" noThreeD="1"/>
</file>

<file path=xl/ctrlProps/ctrlProp3.xml><?xml version="1.0" encoding="utf-8"?>
<formControlPr xmlns="http://schemas.microsoft.com/office/spreadsheetml/2009/9/main" objectType="CheckBox" checked="Checked" fmlaLink="$A$6" lockText="1" noThreeD="1"/>
</file>

<file path=xl/ctrlProps/ctrlProp4.xml><?xml version="1.0" encoding="utf-8"?>
<formControlPr xmlns="http://schemas.microsoft.com/office/spreadsheetml/2009/9/main" objectType="CheckBox" fmlaLink="$AM$1" lockText="1" noThreeD="1"/>
</file>

<file path=xl/ctrlProps/ctrlProp5.xml><?xml version="1.0" encoding="utf-8"?>
<formControlPr xmlns="http://schemas.microsoft.com/office/spreadsheetml/2009/9/main" objectType="CheckBox" checked="Checked" fmlaLink="$A$5" lockText="1" noThreeD="1"/>
</file>

<file path=xl/ctrlProps/ctrlProp6.xml><?xml version="1.0" encoding="utf-8"?>
<formControlPr xmlns="http://schemas.microsoft.com/office/spreadsheetml/2009/9/main" objectType="CheckBox" fmlaLink="$AM$1" lockText="1" noThreeD="1"/>
</file>

<file path=xl/ctrlProps/ctrlProp7.xml><?xml version="1.0" encoding="utf-8"?>
<formControlPr xmlns="http://schemas.microsoft.com/office/spreadsheetml/2009/9/main" objectType="CheckBox" checked="Checked" fmlaLink="$A$6" lockText="1" noThreeD="1"/>
</file>

<file path=xl/ctrlProps/ctrlProp8.xml><?xml version="1.0" encoding="utf-8"?>
<formControlPr xmlns="http://schemas.microsoft.com/office/spreadsheetml/2009/9/main" objectType="CheckBox" fmlaLink="$AM$1" lockText="1" noThreeD="1"/>
</file>

<file path=xl/ctrlProps/ctrlProp9.xml><?xml version="1.0" encoding="utf-8"?>
<formControlPr xmlns="http://schemas.microsoft.com/office/spreadsheetml/2009/9/main" objectType="CheckBox" checked="Checked" fmlaLink="$A$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524057</xdr:colOff>
      <xdr:row>0</xdr:row>
      <xdr:rowOff>23813</xdr:rowOff>
    </xdr:from>
    <xdr:to>
      <xdr:col>7</xdr:col>
      <xdr:colOff>746124</xdr:colOff>
      <xdr:row>5</xdr:row>
      <xdr:rowOff>138112</xdr:rowOff>
    </xdr:to>
    <xdr:pic>
      <xdr:nvPicPr>
        <xdr:cNvPr id="2" name="Grafik 1">
          <a:extLst>
            <a:ext uri="{FF2B5EF4-FFF2-40B4-BE49-F238E27FC236}">
              <a16:creationId xmlns:a16="http://schemas.microsoft.com/office/drawing/2014/main" id="{40B990FC-92B3-4159-8ACB-5C66C5621CBD}"/>
            </a:ext>
          </a:extLst>
        </xdr:cNvPr>
        <xdr:cNvPicPr>
          <a:picLocks noChangeAspect="1"/>
        </xdr:cNvPicPr>
      </xdr:nvPicPr>
      <xdr:blipFill>
        <a:blip xmlns:r="http://schemas.openxmlformats.org/officeDocument/2006/relationships" r:embed="rId1"/>
        <a:stretch>
          <a:fillRect/>
        </a:stretch>
      </xdr:blipFill>
      <xdr:spPr>
        <a:xfrm>
          <a:off x="5096057" y="23813"/>
          <a:ext cx="984067" cy="987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10" name="AutoShape 4" descr="www.tirol.gv.at | Land Tirol">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1" name="AutoShape 5" descr="www.tirol.gv.at | Land Tirol">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2" name="AutoShape 6" descr="www.tirol.gv.at | Land Tirol">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13" name="AutoShape 7" descr="www.tirol.gv.at | Land Tirol">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6096000"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9067983"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C35140B4-63A1-4AD6-9F20-28BE4ECBF311}"/>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4DDAC6B8-48ED-4EB9-B958-2A11A5492A32}"/>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16A9B254-A906-4CFD-BCDF-CB4141878A1B}"/>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29DD8020-6873-4CF0-BC84-3793DA5B2280}"/>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5975C217-F036-4292-84F8-9C2624277AFF}"/>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2D77C9FD-40FE-4A76-9FF1-D1DF78F0C43E}"/>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2D3057F1-1098-4662-A6A6-AAE3EF1880AA}"/>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33E8AFA3-2CBB-42A2-99D7-05BB7E4079DE}"/>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0" name="Grafik 9">
          <a:extLst>
            <a:ext uri="{FF2B5EF4-FFF2-40B4-BE49-F238E27FC236}">
              <a16:creationId xmlns:a16="http://schemas.microsoft.com/office/drawing/2014/main" id="{3C8BA45C-2AC3-43CA-B9AF-78E1B6A2861A}"/>
            </a:ext>
          </a:extLst>
        </xdr:cNvPr>
        <xdr:cNvPicPr>
          <a:picLocks noChangeAspect="1"/>
        </xdr:cNvPicPr>
      </xdr:nvPicPr>
      <xdr:blipFill>
        <a:blip xmlns:r="http://schemas.openxmlformats.org/officeDocument/2006/relationships" r:embed="rId1"/>
        <a:stretch>
          <a:fillRect/>
        </a:stretch>
      </xdr:blipFill>
      <xdr:spPr>
        <a:xfrm>
          <a:off x="9064808"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9</xdr:col>
      <xdr:colOff>0</xdr:colOff>
      <xdr:row>11</xdr:row>
      <xdr:rowOff>0</xdr:rowOff>
    </xdr:from>
    <xdr:ext cx="304800" cy="317500"/>
    <xdr:sp macro="" textlink="">
      <xdr:nvSpPr>
        <xdr:cNvPr id="2" name="AutoShape 4" descr="www.tirol.gv.at | Land Tirol">
          <a:extLst>
            <a:ext uri="{FF2B5EF4-FFF2-40B4-BE49-F238E27FC236}">
              <a16:creationId xmlns:a16="http://schemas.microsoft.com/office/drawing/2014/main" id="{5A3AB085-1A95-4E48-9B8E-709AE4469566}"/>
            </a:ext>
          </a:extLst>
        </xdr:cNvPr>
        <xdr:cNvSpPr>
          <a:spLocks noChangeAspect="1" noChangeArrowheads="1"/>
        </xdr:cNvSpPr>
      </xdr:nvSpPr>
      <xdr:spPr bwMode="auto">
        <a:xfrm>
          <a:off x="6858000" y="1781175"/>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17500"/>
    <xdr:sp macro="" textlink="">
      <xdr:nvSpPr>
        <xdr:cNvPr id="3" name="AutoShape 5" descr="www.tirol.gv.at | Land Tirol">
          <a:extLst>
            <a:ext uri="{FF2B5EF4-FFF2-40B4-BE49-F238E27FC236}">
              <a16:creationId xmlns:a16="http://schemas.microsoft.com/office/drawing/2014/main" id="{9E1AE78D-13DA-427D-A7BC-72F0A7392E59}"/>
            </a:ext>
          </a:extLst>
        </xdr:cNvPr>
        <xdr:cNvSpPr>
          <a:spLocks noChangeAspect="1" noChangeArrowheads="1"/>
        </xdr:cNvSpPr>
      </xdr:nvSpPr>
      <xdr:spPr bwMode="auto">
        <a:xfrm>
          <a:off x="6858000" y="1781175"/>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17500"/>
    <xdr:sp macro="" textlink="">
      <xdr:nvSpPr>
        <xdr:cNvPr id="4" name="AutoShape 6" descr="www.tirol.gv.at | Land Tirol">
          <a:extLst>
            <a:ext uri="{FF2B5EF4-FFF2-40B4-BE49-F238E27FC236}">
              <a16:creationId xmlns:a16="http://schemas.microsoft.com/office/drawing/2014/main" id="{5182B116-62B5-4FD2-A9FD-64AE85BA47C8}"/>
            </a:ext>
          </a:extLst>
        </xdr:cNvPr>
        <xdr:cNvSpPr>
          <a:spLocks noChangeAspect="1" noChangeArrowheads="1"/>
        </xdr:cNvSpPr>
      </xdr:nvSpPr>
      <xdr:spPr bwMode="auto">
        <a:xfrm>
          <a:off x="6858000" y="1781175"/>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17500"/>
    <xdr:sp macro="" textlink="">
      <xdr:nvSpPr>
        <xdr:cNvPr id="5" name="AutoShape 7" descr="www.tirol.gv.at | Land Tirol">
          <a:extLst>
            <a:ext uri="{FF2B5EF4-FFF2-40B4-BE49-F238E27FC236}">
              <a16:creationId xmlns:a16="http://schemas.microsoft.com/office/drawing/2014/main" id="{5F464FB4-16EF-40F1-8FF3-2AFC68AAE2B3}"/>
            </a:ext>
          </a:extLst>
        </xdr:cNvPr>
        <xdr:cNvSpPr>
          <a:spLocks noChangeAspect="1" noChangeArrowheads="1"/>
        </xdr:cNvSpPr>
      </xdr:nvSpPr>
      <xdr:spPr bwMode="auto">
        <a:xfrm>
          <a:off x="6858000" y="1781175"/>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mc:AlternateContent xmlns:mc="http://schemas.openxmlformats.org/markup-compatibility/2006">
    <mc:Choice xmlns:a14="http://schemas.microsoft.com/office/drawing/2010/main" Requires="a14">
      <xdr:twoCellAnchor editAs="oneCell">
        <xdr:from>
          <xdr:col>0</xdr:col>
          <xdr:colOff>561975</xdr:colOff>
          <xdr:row>3</xdr:row>
          <xdr:rowOff>123825</xdr:rowOff>
        </xdr:from>
        <xdr:to>
          <xdr:col>0</xdr:col>
          <xdr:colOff>752475</xdr:colOff>
          <xdr:row>5</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0</xdr:colOff>
      <xdr:row>11</xdr:row>
      <xdr:rowOff>0</xdr:rowOff>
    </xdr:from>
    <xdr:ext cx="304800" cy="307975"/>
    <xdr:sp macro="" textlink="">
      <xdr:nvSpPr>
        <xdr:cNvPr id="6" name="AutoShape 4" descr="www.tirol.gv.at | Land Tirol">
          <a:extLst>
            <a:ext uri="{FF2B5EF4-FFF2-40B4-BE49-F238E27FC236}">
              <a16:creationId xmlns:a16="http://schemas.microsoft.com/office/drawing/2014/main" id="{ACB2800A-7541-499B-95CC-32AFF3777C67}"/>
            </a:ext>
          </a:extLst>
        </xdr:cNvPr>
        <xdr:cNvSpPr>
          <a:spLocks noChangeAspect="1" noChangeArrowheads="1"/>
        </xdr:cNvSpPr>
      </xdr:nvSpPr>
      <xdr:spPr bwMode="auto">
        <a:xfrm>
          <a:off x="6858000" y="1781175"/>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07975"/>
    <xdr:sp macro="" textlink="">
      <xdr:nvSpPr>
        <xdr:cNvPr id="7" name="AutoShape 5" descr="www.tirol.gv.at | Land Tirol">
          <a:extLst>
            <a:ext uri="{FF2B5EF4-FFF2-40B4-BE49-F238E27FC236}">
              <a16:creationId xmlns:a16="http://schemas.microsoft.com/office/drawing/2014/main" id="{5ADB84C2-69C0-4E55-95FF-CE3E4B8600BD}"/>
            </a:ext>
          </a:extLst>
        </xdr:cNvPr>
        <xdr:cNvSpPr>
          <a:spLocks noChangeAspect="1" noChangeArrowheads="1"/>
        </xdr:cNvSpPr>
      </xdr:nvSpPr>
      <xdr:spPr bwMode="auto">
        <a:xfrm>
          <a:off x="6858000" y="1781175"/>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07975"/>
    <xdr:sp macro="" textlink="">
      <xdr:nvSpPr>
        <xdr:cNvPr id="8" name="AutoShape 6" descr="www.tirol.gv.at | Land Tirol">
          <a:extLst>
            <a:ext uri="{FF2B5EF4-FFF2-40B4-BE49-F238E27FC236}">
              <a16:creationId xmlns:a16="http://schemas.microsoft.com/office/drawing/2014/main" id="{A86761B8-BCE7-45DF-8056-34B4E5CDEA2F}"/>
            </a:ext>
          </a:extLst>
        </xdr:cNvPr>
        <xdr:cNvSpPr>
          <a:spLocks noChangeAspect="1" noChangeArrowheads="1"/>
        </xdr:cNvSpPr>
      </xdr:nvSpPr>
      <xdr:spPr bwMode="auto">
        <a:xfrm>
          <a:off x="6858000" y="1781175"/>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xdr:row>
      <xdr:rowOff>0</xdr:rowOff>
    </xdr:from>
    <xdr:ext cx="304800" cy="307975"/>
    <xdr:sp macro="" textlink="">
      <xdr:nvSpPr>
        <xdr:cNvPr id="9" name="AutoShape 7" descr="www.tirol.gv.at | Land Tirol">
          <a:extLst>
            <a:ext uri="{FF2B5EF4-FFF2-40B4-BE49-F238E27FC236}">
              <a16:creationId xmlns:a16="http://schemas.microsoft.com/office/drawing/2014/main" id="{E86A5F9B-4911-4760-BD87-B726C0E414F5}"/>
            </a:ext>
          </a:extLst>
        </xdr:cNvPr>
        <xdr:cNvSpPr>
          <a:spLocks noChangeAspect="1" noChangeArrowheads="1"/>
        </xdr:cNvSpPr>
      </xdr:nvSpPr>
      <xdr:spPr bwMode="auto">
        <a:xfrm>
          <a:off x="6858000" y="1781175"/>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225608</xdr:colOff>
      <xdr:row>0</xdr:row>
      <xdr:rowOff>0</xdr:rowOff>
    </xdr:from>
    <xdr:ext cx="1012642" cy="1000125"/>
    <xdr:pic>
      <xdr:nvPicPr>
        <xdr:cNvPr id="10" name="Grafik 9">
          <a:extLst>
            <a:ext uri="{FF2B5EF4-FFF2-40B4-BE49-F238E27FC236}">
              <a16:creationId xmlns:a16="http://schemas.microsoft.com/office/drawing/2014/main" id="{D4E82CF0-9FC6-4F2A-91C2-0F2F9713F90B}"/>
            </a:ext>
          </a:extLst>
        </xdr:cNvPr>
        <xdr:cNvPicPr>
          <a:picLocks noChangeAspect="1"/>
        </xdr:cNvPicPr>
      </xdr:nvPicPr>
      <xdr:blipFill>
        <a:blip xmlns:r="http://schemas.openxmlformats.org/officeDocument/2006/relationships" r:embed="rId1"/>
        <a:stretch>
          <a:fillRect/>
        </a:stretch>
      </xdr:blipFill>
      <xdr:spPr>
        <a:xfrm>
          <a:off x="7845608" y="0"/>
          <a:ext cx="1012642" cy="100012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BC7CB674-CECE-43D6-8ED8-888F489E52F3}"/>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BB7CB3EE-0F7B-40CE-B7F6-5D2FBC5AF9DC}"/>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1088E69C-E492-48A6-B1E1-72E6623A0777}"/>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7531DBAF-847D-4124-9DA8-4BE15F583EB2}"/>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59FC2379-7F0A-4139-A024-D1120B5AA009}"/>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12A42E78-0334-45CE-8804-EB8584492263}"/>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EACE26AE-56D3-47BA-90F0-F599E971825B}"/>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7E0E5B39-41E0-4CE8-BE62-0F1A0BF29419}"/>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0" name="Grafik 9">
          <a:extLst>
            <a:ext uri="{FF2B5EF4-FFF2-40B4-BE49-F238E27FC236}">
              <a16:creationId xmlns:a16="http://schemas.microsoft.com/office/drawing/2014/main" id="{EC2E9CE6-D44F-4F70-B92B-18EBB8C5B6A0}"/>
            </a:ext>
          </a:extLst>
        </xdr:cNvPr>
        <xdr:cNvPicPr>
          <a:picLocks noChangeAspect="1"/>
        </xdr:cNvPicPr>
      </xdr:nvPicPr>
      <xdr:blipFill>
        <a:blip xmlns:r="http://schemas.openxmlformats.org/officeDocument/2006/relationships" r:embed="rId1"/>
        <a:stretch>
          <a:fillRect/>
        </a:stretch>
      </xdr:blipFill>
      <xdr:spPr>
        <a:xfrm>
          <a:off x="9064808"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93F2E535-C884-4DF8-8D43-B9EFBD623D62}"/>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CA17D1C6-1973-48B1-8CA6-7A83D1B3DD7A}"/>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19BB44C2-9D25-482B-B046-BA7D852F1154}"/>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4C1E94A0-6CC1-4BD4-9732-D85D97B0092D}"/>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2A8F1BC2-8C7B-48AE-93A2-296025293F47}"/>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87E02C1F-2C91-4037-8502-6C1BCB7BF6B1}"/>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D91141DB-777D-467B-AA41-55C2FDD433F8}"/>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DE96C1E4-1D98-4E0A-B36E-129E85065569}"/>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0" name="Grafik 9">
          <a:extLst>
            <a:ext uri="{FF2B5EF4-FFF2-40B4-BE49-F238E27FC236}">
              <a16:creationId xmlns:a16="http://schemas.microsoft.com/office/drawing/2014/main" id="{338092B2-23B6-4889-9183-1B3C86D55DF7}"/>
            </a:ext>
          </a:extLst>
        </xdr:cNvPr>
        <xdr:cNvPicPr>
          <a:picLocks noChangeAspect="1"/>
        </xdr:cNvPicPr>
      </xdr:nvPicPr>
      <xdr:blipFill>
        <a:blip xmlns:r="http://schemas.openxmlformats.org/officeDocument/2006/relationships" r:embed="rId1"/>
        <a:stretch>
          <a:fillRect/>
        </a:stretch>
      </xdr:blipFill>
      <xdr:spPr>
        <a:xfrm>
          <a:off x="9064808"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142875</xdr:rowOff>
    </xdr:to>
    <xdr:sp macro="" textlink="">
      <xdr:nvSpPr>
        <xdr:cNvPr id="2" name="AutoShape 4" descr="www.tirol.gv.at | Land Tirol">
          <a:extLst>
            <a:ext uri="{FF2B5EF4-FFF2-40B4-BE49-F238E27FC236}">
              <a16:creationId xmlns:a16="http://schemas.microsoft.com/office/drawing/2014/main" id="{946BE3BF-7326-4212-AB94-CD153BC2D2B2}"/>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3" name="AutoShape 5" descr="www.tirol.gv.at | Land Tirol">
          <a:extLst>
            <a:ext uri="{FF2B5EF4-FFF2-40B4-BE49-F238E27FC236}">
              <a16:creationId xmlns:a16="http://schemas.microsoft.com/office/drawing/2014/main" id="{1EF13D2B-D4A0-446B-A269-596492F89DDC}"/>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4" name="AutoShape 6" descr="www.tirol.gv.at | Land Tirol">
          <a:extLst>
            <a:ext uri="{FF2B5EF4-FFF2-40B4-BE49-F238E27FC236}">
              <a16:creationId xmlns:a16="http://schemas.microsoft.com/office/drawing/2014/main" id="{F16CFAD4-1930-493D-8FB4-B4CF16FAAC71}"/>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142875</xdr:rowOff>
    </xdr:to>
    <xdr:sp macro="" textlink="">
      <xdr:nvSpPr>
        <xdr:cNvPr id="5" name="AutoShape 7" descr="www.tirol.gv.at | Land Tirol">
          <a:extLst>
            <a:ext uri="{FF2B5EF4-FFF2-40B4-BE49-F238E27FC236}">
              <a16:creationId xmlns:a16="http://schemas.microsoft.com/office/drawing/2014/main" id="{A20F676D-D58E-4D6D-BD87-C10F31B51F1E}"/>
            </a:ext>
          </a:extLst>
        </xdr:cNvPr>
        <xdr:cNvSpPr>
          <a:spLocks noChangeAspect="1" noChangeArrowheads="1"/>
        </xdr:cNvSpPr>
      </xdr:nvSpPr>
      <xdr:spPr bwMode="auto">
        <a:xfrm>
          <a:off x="7515225" y="30289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561975</xdr:colOff>
          <xdr:row>5</xdr:row>
          <xdr:rowOff>0</xdr:rowOff>
        </xdr:from>
        <xdr:to>
          <xdr:col>0</xdr:col>
          <xdr:colOff>733425</xdr:colOff>
          <xdr:row>5</xdr:row>
          <xdr:rowOff>180975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11</xdr:row>
      <xdr:rowOff>0</xdr:rowOff>
    </xdr:from>
    <xdr:to>
      <xdr:col>9</xdr:col>
      <xdr:colOff>304800</xdr:colOff>
      <xdr:row>12</xdr:row>
      <xdr:rowOff>133350</xdr:rowOff>
    </xdr:to>
    <xdr:sp macro="" textlink="">
      <xdr:nvSpPr>
        <xdr:cNvPr id="6" name="AutoShape 4" descr="www.tirol.gv.at | Land Tirol">
          <a:extLst>
            <a:ext uri="{FF2B5EF4-FFF2-40B4-BE49-F238E27FC236}">
              <a16:creationId xmlns:a16="http://schemas.microsoft.com/office/drawing/2014/main" id="{8FBCD082-63B6-424B-9138-A5D3451E7B24}"/>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7" name="AutoShape 5" descr="www.tirol.gv.at | Land Tirol">
          <a:extLst>
            <a:ext uri="{FF2B5EF4-FFF2-40B4-BE49-F238E27FC236}">
              <a16:creationId xmlns:a16="http://schemas.microsoft.com/office/drawing/2014/main" id="{50B9E608-4BB5-483E-B0E1-AA6B90DE0197}"/>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8" name="AutoShape 6" descr="www.tirol.gv.at | Land Tirol">
          <a:extLst>
            <a:ext uri="{FF2B5EF4-FFF2-40B4-BE49-F238E27FC236}">
              <a16:creationId xmlns:a16="http://schemas.microsoft.com/office/drawing/2014/main" id="{7296D9C1-7E22-43B2-BC69-7A4919A0F5B3}"/>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133350</xdr:rowOff>
    </xdr:to>
    <xdr:sp macro="" textlink="">
      <xdr:nvSpPr>
        <xdr:cNvPr id="9" name="AutoShape 7" descr="www.tirol.gv.at | Land Tirol">
          <a:extLst>
            <a:ext uri="{FF2B5EF4-FFF2-40B4-BE49-F238E27FC236}">
              <a16:creationId xmlns:a16="http://schemas.microsoft.com/office/drawing/2014/main" id="{1D9B9430-F265-4BFB-9111-09F1F346285A}"/>
            </a:ext>
          </a:extLst>
        </xdr:cNvPr>
        <xdr:cNvSpPr>
          <a:spLocks noChangeAspect="1" noChangeArrowheads="1"/>
        </xdr:cNvSpPr>
      </xdr:nvSpPr>
      <xdr:spPr bwMode="auto">
        <a:xfrm>
          <a:off x="75152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225608</xdr:colOff>
      <xdr:row>0</xdr:row>
      <xdr:rowOff>0</xdr:rowOff>
    </xdr:from>
    <xdr:to>
      <xdr:col>10</xdr:col>
      <xdr:colOff>1238250</xdr:colOff>
      <xdr:row>0</xdr:row>
      <xdr:rowOff>1000125</xdr:rowOff>
    </xdr:to>
    <xdr:pic>
      <xdr:nvPicPr>
        <xdr:cNvPr id="10" name="Grafik 9">
          <a:extLst>
            <a:ext uri="{FF2B5EF4-FFF2-40B4-BE49-F238E27FC236}">
              <a16:creationId xmlns:a16="http://schemas.microsoft.com/office/drawing/2014/main" id="{9F1FF8C0-D031-417E-AC3E-FF246D18F0E7}"/>
            </a:ext>
          </a:extLst>
        </xdr:cNvPr>
        <xdr:cNvPicPr>
          <a:picLocks noChangeAspect="1"/>
        </xdr:cNvPicPr>
      </xdr:nvPicPr>
      <xdr:blipFill>
        <a:blip xmlns:r="http://schemas.openxmlformats.org/officeDocument/2006/relationships" r:embed="rId1"/>
        <a:stretch>
          <a:fillRect/>
        </a:stretch>
      </xdr:blipFill>
      <xdr:spPr>
        <a:xfrm>
          <a:off x="9064808" y="0"/>
          <a:ext cx="1012642" cy="1000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38</xdr:col>
          <xdr:colOff>85725</xdr:colOff>
          <xdr:row>0</xdr:row>
          <xdr:rowOff>123825</xdr:rowOff>
        </xdr:from>
        <xdr:to>
          <xdr:col>39</xdr:col>
          <xdr:colOff>390525</xdr:colOff>
          <xdr:row>0</xdr:row>
          <xdr:rowOff>333375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7467-3E69-4462-AB81-1C2F02772E5E}">
  <dimension ref="A1:M50"/>
  <sheetViews>
    <sheetView tabSelected="1" zoomScale="120" zoomScaleNormal="120" workbookViewId="0">
      <selection activeCell="G11" sqref="G11"/>
    </sheetView>
  </sheetViews>
  <sheetFormatPr baseColWidth="10" defaultRowHeight="12.75"/>
  <cols>
    <col min="10" max="10" width="8.140625" customWidth="1"/>
    <col min="13" max="13" width="25.42578125" customWidth="1"/>
  </cols>
  <sheetData>
    <row r="1" spans="1:12" ht="18.75" customHeight="1" thickTop="1">
      <c r="A1" s="119" t="s">
        <v>30</v>
      </c>
      <c r="B1" s="120"/>
      <c r="C1" s="120"/>
      <c r="D1" s="120"/>
      <c r="E1" s="120"/>
      <c r="F1" s="120"/>
      <c r="G1" s="120"/>
      <c r="H1" s="121"/>
      <c r="I1" s="60"/>
      <c r="J1" s="60"/>
      <c r="K1" s="60"/>
      <c r="L1" s="60"/>
    </row>
    <row r="2" spans="1:12" ht="12.75" customHeight="1">
      <c r="A2" s="122"/>
      <c r="B2" s="123"/>
      <c r="C2" s="123"/>
      <c r="D2" s="123"/>
      <c r="E2" s="123"/>
      <c r="F2" s="123"/>
      <c r="G2" s="123"/>
      <c r="H2" s="124"/>
      <c r="I2" s="60"/>
      <c r="J2" s="60"/>
      <c r="K2" s="60"/>
      <c r="L2" s="60"/>
    </row>
    <row r="3" spans="1:12" ht="12.75" customHeight="1">
      <c r="A3" s="122"/>
      <c r="B3" s="123"/>
      <c r="C3" s="123"/>
      <c r="D3" s="123"/>
      <c r="E3" s="123"/>
      <c r="F3" s="123"/>
      <c r="G3" s="123"/>
      <c r="H3" s="124"/>
      <c r="I3" s="60"/>
      <c r="J3" s="60"/>
      <c r="K3" s="60"/>
      <c r="L3" s="60"/>
    </row>
    <row r="4" spans="1:12" ht="12.75" customHeight="1">
      <c r="A4" s="122"/>
      <c r="B4" s="123"/>
      <c r="C4" s="123"/>
      <c r="D4" s="123"/>
      <c r="E4" s="123"/>
      <c r="F4" s="123"/>
      <c r="G4" s="123"/>
      <c r="H4" s="124"/>
      <c r="I4" s="60"/>
      <c r="J4" s="60"/>
      <c r="K4" s="60"/>
      <c r="L4" s="60"/>
    </row>
    <row r="5" spans="1:12" ht="12.75" customHeight="1">
      <c r="A5" s="122"/>
      <c r="B5" s="123"/>
      <c r="C5" s="123"/>
      <c r="D5" s="123"/>
      <c r="E5" s="123"/>
      <c r="F5" s="123"/>
      <c r="G5" s="123"/>
      <c r="H5" s="124"/>
      <c r="I5" s="60"/>
      <c r="J5" s="60"/>
      <c r="K5" s="60"/>
      <c r="L5" s="60"/>
    </row>
    <row r="6" spans="1:12" ht="12.75" customHeight="1" thickBot="1">
      <c r="A6" s="125"/>
      <c r="B6" s="126"/>
      <c r="C6" s="126"/>
      <c r="D6" s="126"/>
      <c r="E6" s="126"/>
      <c r="F6" s="126"/>
      <c r="G6" s="126"/>
      <c r="H6" s="127"/>
      <c r="I6" s="60"/>
      <c r="J6" s="60"/>
      <c r="K6" s="60"/>
      <c r="L6" s="60"/>
    </row>
    <row r="7" spans="1:12" ht="13.5" thickTop="1">
      <c r="A7" s="1"/>
      <c r="B7" s="1"/>
      <c r="C7" s="1"/>
      <c r="D7" s="1"/>
      <c r="E7" s="1"/>
      <c r="F7" s="1"/>
      <c r="G7" s="1"/>
      <c r="H7" s="1"/>
    </row>
    <row r="8" spans="1:12" ht="13.5" thickBot="1">
      <c r="A8" s="80"/>
      <c r="B8" s="80"/>
      <c r="C8" s="80"/>
      <c r="D8" s="80"/>
      <c r="E8" s="80"/>
      <c r="F8" s="80"/>
      <c r="G8" s="80"/>
      <c r="H8" s="80"/>
    </row>
    <row r="9" spans="1:12" ht="14.25" thickTop="1" thickBot="1">
      <c r="A9" s="399" t="s">
        <v>2</v>
      </c>
      <c r="B9" s="400"/>
      <c r="C9" s="400"/>
      <c r="D9" s="400"/>
      <c r="E9" s="400"/>
      <c r="F9" s="400"/>
      <c r="G9" s="401" t="s">
        <v>3</v>
      </c>
      <c r="H9" s="402" t="s">
        <v>26</v>
      </c>
      <c r="I9" s="61"/>
      <c r="J9" s="61"/>
    </row>
    <row r="10" spans="1:12" ht="13.5" thickTop="1">
      <c r="A10" s="403" t="str">
        <f>IF('Organisation 1'!D6="", "Namen der Organsation in Tabellenblatt  'Organisation 1' eintragen", "Name der Organisation: " &amp; 'Organisation 1'!D6)</f>
        <v>Namen der Organsation in Tabellenblatt  'Organisation 1' eintragen</v>
      </c>
      <c r="B10" s="403"/>
      <c r="C10" s="403"/>
      <c r="D10" s="403"/>
      <c r="E10" s="403"/>
      <c r="F10" s="403"/>
      <c r="G10" s="403"/>
      <c r="H10" s="404"/>
      <c r="I10" s="61"/>
      <c r="J10" s="61"/>
    </row>
    <row r="11" spans="1:12">
      <c r="A11" s="405" t="s">
        <v>32</v>
      </c>
      <c r="B11" s="405"/>
      <c r="C11" s="405"/>
      <c r="D11" s="405"/>
      <c r="E11" s="405"/>
      <c r="F11" s="405"/>
      <c r="G11" s="406">
        <f>'Organisation 1'!K25</f>
        <v>0</v>
      </c>
      <c r="H11" s="407">
        <f>IFERROR(G11/$G$40, 0)</f>
        <v>0</v>
      </c>
    </row>
    <row r="12" spans="1:12">
      <c r="A12" s="405" t="s">
        <v>4</v>
      </c>
      <c r="B12" s="405"/>
      <c r="C12" s="405"/>
      <c r="D12" s="405"/>
      <c r="E12" s="405"/>
      <c r="F12" s="405"/>
      <c r="G12" s="406">
        <f>'Organisation 1'!K42</f>
        <v>0</v>
      </c>
      <c r="H12" s="407">
        <f t="shared" ref="H12:H14" si="0">IFERROR(G12/$G$40, 0)</f>
        <v>0</v>
      </c>
    </row>
    <row r="13" spans="1:12">
      <c r="A13" s="405" t="s">
        <v>7</v>
      </c>
      <c r="B13" s="405"/>
      <c r="C13" s="405"/>
      <c r="D13" s="405"/>
      <c r="E13" s="405"/>
      <c r="F13" s="405"/>
      <c r="G13" s="406">
        <f>'Organisation 1'!K57</f>
        <v>0</v>
      </c>
      <c r="H13" s="407">
        <f t="shared" si="0"/>
        <v>0</v>
      </c>
    </row>
    <row r="14" spans="1:12" ht="13.5" thickBot="1">
      <c r="A14" s="408" t="s">
        <v>27</v>
      </c>
      <c r="B14" s="408"/>
      <c r="C14" s="408"/>
      <c r="D14" s="408"/>
      <c r="E14" s="408"/>
      <c r="F14" s="408"/>
      <c r="G14" s="409">
        <f>SUM(G11:G13)</f>
        <v>0</v>
      </c>
      <c r="H14" s="410">
        <f t="shared" si="0"/>
        <v>0</v>
      </c>
    </row>
    <row r="15" spans="1:12" ht="13.5" thickTop="1">
      <c r="A15" s="403" t="str">
        <f>IF('Organisation 2'!D6="", "Namen der Organsation in Tabellenblatt  'Organisation 2' eintragen", "Name der Organisation: " &amp; 'Organisation 2'!D6)</f>
        <v>Namen der Organsation in Tabellenblatt  'Organisation 2' eintragen</v>
      </c>
      <c r="B15" s="403"/>
      <c r="C15" s="403"/>
      <c r="D15" s="403"/>
      <c r="E15" s="403"/>
      <c r="F15" s="403"/>
      <c r="G15" s="403"/>
      <c r="H15" s="404"/>
    </row>
    <row r="16" spans="1:12">
      <c r="A16" s="411" t="s">
        <v>33</v>
      </c>
      <c r="B16" s="411"/>
      <c r="C16" s="411"/>
      <c r="D16" s="411"/>
      <c r="E16" s="411"/>
      <c r="F16" s="411"/>
      <c r="G16" s="412">
        <f>'Organisation 2'!K25</f>
        <v>0</v>
      </c>
      <c r="H16" s="413">
        <f>IFERROR(G16/$G$40, 0)</f>
        <v>0</v>
      </c>
    </row>
    <row r="17" spans="1:9">
      <c r="A17" s="405" t="s">
        <v>34</v>
      </c>
      <c r="B17" s="405"/>
      <c r="C17" s="405"/>
      <c r="D17" s="405"/>
      <c r="E17" s="405"/>
      <c r="F17" s="405"/>
      <c r="G17" s="406">
        <f>'Organisation 2'!K42</f>
        <v>0</v>
      </c>
      <c r="H17" s="413">
        <f t="shared" ref="H17:H19" si="1">IFERROR(G17/$G$40, 0)</f>
        <v>0</v>
      </c>
    </row>
    <row r="18" spans="1:9">
      <c r="A18" s="405" t="s">
        <v>7</v>
      </c>
      <c r="B18" s="405"/>
      <c r="C18" s="405"/>
      <c r="D18" s="405"/>
      <c r="E18" s="405"/>
      <c r="F18" s="405"/>
      <c r="G18" s="406">
        <f>'Organisation 2'!K57</f>
        <v>0</v>
      </c>
      <c r="H18" s="413">
        <f t="shared" si="1"/>
        <v>0</v>
      </c>
    </row>
    <row r="19" spans="1:9" ht="13.5" thickBot="1">
      <c r="A19" s="408" t="s">
        <v>27</v>
      </c>
      <c r="B19" s="408"/>
      <c r="C19" s="408"/>
      <c r="D19" s="408"/>
      <c r="E19" s="408"/>
      <c r="F19" s="408"/>
      <c r="G19" s="409">
        <f>SUM(G16:G18)</f>
        <v>0</v>
      </c>
      <c r="H19" s="414">
        <f t="shared" si="1"/>
        <v>0</v>
      </c>
    </row>
    <row r="20" spans="1:9" ht="13.5" thickTop="1">
      <c r="A20" s="403" t="str">
        <f>IF(Forschungseinrichtung!D5="", "Bitte Bezeichnung der Forschungseinrichtung in Tabellenblatt 'Forschungseinrichtung' eintragen", "Bezeichnung der Forschungseinrichtung: " &amp; Forschungseinrichtung!D5)</f>
        <v>Bitte Bezeichnung der Forschungseinrichtung in Tabellenblatt 'Forschungseinrichtung' eintragen</v>
      </c>
      <c r="B20" s="403"/>
      <c r="C20" s="403"/>
      <c r="D20" s="403"/>
      <c r="E20" s="403"/>
      <c r="F20" s="403"/>
      <c r="G20" s="403"/>
      <c r="H20" s="404"/>
    </row>
    <row r="21" spans="1:9">
      <c r="A21" s="411" t="s">
        <v>32</v>
      </c>
      <c r="B21" s="411"/>
      <c r="C21" s="411"/>
      <c r="D21" s="411"/>
      <c r="E21" s="411"/>
      <c r="F21" s="411"/>
      <c r="G21" s="412">
        <f>Forschungseinrichtung!K25</f>
        <v>0</v>
      </c>
      <c r="H21" s="413">
        <f>IFERROR(G21/$G$40, 0)</f>
        <v>0</v>
      </c>
    </row>
    <row r="22" spans="1:9">
      <c r="A22" s="405" t="s">
        <v>34</v>
      </c>
      <c r="B22" s="405"/>
      <c r="C22" s="405"/>
      <c r="D22" s="405"/>
      <c r="E22" s="405"/>
      <c r="F22" s="405"/>
      <c r="G22" s="406">
        <f>Forschungseinrichtung!K42</f>
        <v>0</v>
      </c>
      <c r="H22" s="413">
        <f t="shared" ref="H22:H24" si="2">IFERROR(G22/$G$40, 0)</f>
        <v>0</v>
      </c>
    </row>
    <row r="23" spans="1:9">
      <c r="A23" s="405" t="s">
        <v>7</v>
      </c>
      <c r="B23" s="405"/>
      <c r="C23" s="405"/>
      <c r="D23" s="405"/>
      <c r="E23" s="405"/>
      <c r="F23" s="405"/>
      <c r="G23" s="406">
        <f>Forschungseinrichtung!K57</f>
        <v>0</v>
      </c>
      <c r="H23" s="413">
        <f t="shared" si="2"/>
        <v>0</v>
      </c>
    </row>
    <row r="24" spans="1:9" ht="13.5" thickBot="1">
      <c r="A24" s="408" t="s">
        <v>35</v>
      </c>
      <c r="B24" s="408"/>
      <c r="C24" s="408"/>
      <c r="D24" s="408"/>
      <c r="E24" s="408"/>
      <c r="F24" s="408"/>
      <c r="G24" s="409">
        <f>SUM(G21:G23)</f>
        <v>0</v>
      </c>
      <c r="H24" s="414">
        <f t="shared" si="2"/>
        <v>0</v>
      </c>
    </row>
    <row r="25" spans="1:9" ht="13.5" thickTop="1">
      <c r="A25" s="403" t="str">
        <f>IF('Organisation 3'!D6="", "Namen der Organsation in Tabellenblatt  'Organisation 3' eintragen", "Name der Organisation: " &amp; 'Organisation 3'!D6)</f>
        <v>Namen der Organsation in Tabellenblatt  'Organisation 3' eintragen</v>
      </c>
      <c r="B25" s="403"/>
      <c r="C25" s="403"/>
      <c r="D25" s="403"/>
      <c r="E25" s="403"/>
      <c r="F25" s="403"/>
      <c r="G25" s="403"/>
      <c r="H25" s="404"/>
      <c r="I25" s="79"/>
    </row>
    <row r="26" spans="1:9">
      <c r="A26" s="411" t="s">
        <v>33</v>
      </c>
      <c r="B26" s="411"/>
      <c r="C26" s="411"/>
      <c r="D26" s="411"/>
      <c r="E26" s="411"/>
      <c r="F26" s="411"/>
      <c r="G26" s="412">
        <f>'Organisation 3'!K25</f>
        <v>0</v>
      </c>
      <c r="H26" s="413">
        <f>IFERROR(G26/$G$40, 0)</f>
        <v>0</v>
      </c>
      <c r="I26" s="79"/>
    </row>
    <row r="27" spans="1:9">
      <c r="A27" s="405" t="s">
        <v>34</v>
      </c>
      <c r="B27" s="405"/>
      <c r="C27" s="405"/>
      <c r="D27" s="405"/>
      <c r="E27" s="405"/>
      <c r="F27" s="405"/>
      <c r="G27" s="406">
        <f>'Organisation 3'!K42</f>
        <v>0</v>
      </c>
      <c r="H27" s="413">
        <f t="shared" ref="H27:H29" si="3">IFERROR(G27/$G$40, 0)</f>
        <v>0</v>
      </c>
      <c r="I27" s="79"/>
    </row>
    <row r="28" spans="1:9">
      <c r="A28" s="405" t="s">
        <v>7</v>
      </c>
      <c r="B28" s="405"/>
      <c r="C28" s="405"/>
      <c r="D28" s="405"/>
      <c r="E28" s="405"/>
      <c r="F28" s="405"/>
      <c r="G28" s="406">
        <f>'Organisation 3'!K57</f>
        <v>0</v>
      </c>
      <c r="H28" s="413">
        <f t="shared" si="3"/>
        <v>0</v>
      </c>
      <c r="I28" s="79"/>
    </row>
    <row r="29" spans="1:9" ht="13.5" thickBot="1">
      <c r="A29" s="408" t="s">
        <v>27</v>
      </c>
      <c r="B29" s="408"/>
      <c r="C29" s="408"/>
      <c r="D29" s="408"/>
      <c r="E29" s="408"/>
      <c r="F29" s="408"/>
      <c r="G29" s="409">
        <f>SUM(G26:G28)</f>
        <v>0</v>
      </c>
      <c r="H29" s="414">
        <f t="shared" si="3"/>
        <v>0</v>
      </c>
      <c r="I29" s="79"/>
    </row>
    <row r="30" spans="1:9" ht="13.5" thickTop="1">
      <c r="A30" s="403" t="str">
        <f>IF('Organisation 4'!D6="", "Namen der Organsation in Tabellenblatt  'Organisation 4' eintragen", "Name der Organisation: " &amp; 'Organisation 4'!D6)</f>
        <v>Namen der Organsation in Tabellenblatt  'Organisation 4' eintragen</v>
      </c>
      <c r="B30" s="403"/>
      <c r="C30" s="403"/>
      <c r="D30" s="403"/>
      <c r="E30" s="403"/>
      <c r="F30" s="403"/>
      <c r="G30" s="403"/>
      <c r="H30" s="404"/>
      <c r="I30" s="79"/>
    </row>
    <row r="31" spans="1:9">
      <c r="A31" s="411" t="s">
        <v>33</v>
      </c>
      <c r="B31" s="411"/>
      <c r="C31" s="411"/>
      <c r="D31" s="411"/>
      <c r="E31" s="411"/>
      <c r="F31" s="411"/>
      <c r="G31" s="412">
        <f>'Organisation 4'!K25</f>
        <v>0</v>
      </c>
      <c r="H31" s="413">
        <f>IFERROR(G31/$G$40, 0)</f>
        <v>0</v>
      </c>
      <c r="I31" s="79"/>
    </row>
    <row r="32" spans="1:9">
      <c r="A32" s="405" t="s">
        <v>34</v>
      </c>
      <c r="B32" s="405"/>
      <c r="C32" s="405"/>
      <c r="D32" s="405"/>
      <c r="E32" s="405"/>
      <c r="F32" s="405"/>
      <c r="G32" s="406">
        <f>'Organisation 4'!K42</f>
        <v>0</v>
      </c>
      <c r="H32" s="413">
        <f t="shared" ref="H32:H34" si="4">IFERROR(G32/$G$40, 0)</f>
        <v>0</v>
      </c>
      <c r="I32" s="79"/>
    </row>
    <row r="33" spans="1:9">
      <c r="A33" s="405" t="s">
        <v>7</v>
      </c>
      <c r="B33" s="405"/>
      <c r="C33" s="405"/>
      <c r="D33" s="405"/>
      <c r="E33" s="405"/>
      <c r="F33" s="405"/>
      <c r="G33" s="406">
        <f>'Organisation 4'!K57</f>
        <v>0</v>
      </c>
      <c r="H33" s="413">
        <f t="shared" si="4"/>
        <v>0</v>
      </c>
      <c r="I33" s="79"/>
    </row>
    <row r="34" spans="1:9" ht="13.5" thickBot="1">
      <c r="A34" s="408" t="s">
        <v>27</v>
      </c>
      <c r="B34" s="408"/>
      <c r="C34" s="408"/>
      <c r="D34" s="408"/>
      <c r="E34" s="408"/>
      <c r="F34" s="408"/>
      <c r="G34" s="409">
        <f>SUM(G31:G33)</f>
        <v>0</v>
      </c>
      <c r="H34" s="414">
        <f t="shared" si="4"/>
        <v>0</v>
      </c>
      <c r="I34" s="79"/>
    </row>
    <row r="35" spans="1:9" ht="13.5" thickTop="1">
      <c r="A35" s="403" t="str">
        <f>IF('Organisation 5'!D6="", "Namen der Organsation in Tabellenblatt  'Organisation 5' eintragen", "Name der Organisation: " &amp; 'Organisation 5'!D6)</f>
        <v>Namen der Organsation in Tabellenblatt  'Organisation 5' eintragen</v>
      </c>
      <c r="B35" s="403"/>
      <c r="C35" s="403"/>
      <c r="D35" s="403"/>
      <c r="E35" s="403"/>
      <c r="F35" s="403"/>
      <c r="G35" s="403"/>
      <c r="H35" s="404"/>
      <c r="I35" s="79"/>
    </row>
    <row r="36" spans="1:9">
      <c r="A36" s="411" t="s">
        <v>33</v>
      </c>
      <c r="B36" s="411"/>
      <c r="C36" s="411"/>
      <c r="D36" s="411"/>
      <c r="E36" s="411"/>
      <c r="F36" s="411"/>
      <c r="G36" s="412">
        <f>'Organisation 5'!K25</f>
        <v>0</v>
      </c>
      <c r="H36" s="413">
        <f>IFERROR(G36/$G$40, 0)</f>
        <v>0</v>
      </c>
      <c r="I36" s="79"/>
    </row>
    <row r="37" spans="1:9">
      <c r="A37" s="405" t="s">
        <v>34</v>
      </c>
      <c r="B37" s="405"/>
      <c r="C37" s="405"/>
      <c r="D37" s="405"/>
      <c r="E37" s="405"/>
      <c r="F37" s="405"/>
      <c r="G37" s="406">
        <f>'Organisation 5'!K42</f>
        <v>0</v>
      </c>
      <c r="H37" s="413">
        <f t="shared" ref="H37:H39" si="5">IFERROR(G37/$G$40, 0)</f>
        <v>0</v>
      </c>
      <c r="I37" s="79"/>
    </row>
    <row r="38" spans="1:9">
      <c r="A38" s="405" t="s">
        <v>7</v>
      </c>
      <c r="B38" s="405"/>
      <c r="C38" s="405"/>
      <c r="D38" s="405"/>
      <c r="E38" s="405"/>
      <c r="F38" s="405"/>
      <c r="G38" s="406">
        <f>'Organisation 5'!K57</f>
        <v>0</v>
      </c>
      <c r="H38" s="413">
        <f t="shared" si="5"/>
        <v>0</v>
      </c>
      <c r="I38" s="79"/>
    </row>
    <row r="39" spans="1:9" ht="13.5" thickBot="1">
      <c r="A39" s="408" t="s">
        <v>27</v>
      </c>
      <c r="B39" s="408"/>
      <c r="C39" s="408"/>
      <c r="D39" s="408"/>
      <c r="E39" s="408"/>
      <c r="F39" s="408"/>
      <c r="G39" s="409">
        <f>SUM(G36:G38)</f>
        <v>0</v>
      </c>
      <c r="H39" s="415">
        <f t="shared" si="5"/>
        <v>0</v>
      </c>
    </row>
    <row r="40" spans="1:9" ht="14.25" thickTop="1" thickBot="1">
      <c r="A40" s="416" t="s">
        <v>27</v>
      </c>
      <c r="B40" s="417"/>
      <c r="C40" s="417"/>
      <c r="D40" s="417"/>
      <c r="E40" s="417"/>
      <c r="F40" s="417"/>
      <c r="G40" s="418">
        <f>SUM(G14,G19,G24,G29,G34,G39)</f>
        <v>0</v>
      </c>
      <c r="H40" s="419">
        <f>SUM(H14,H19,H24,H29,H34,H39)</f>
        <v>0</v>
      </c>
    </row>
    <row r="41" spans="1:9" ht="14.25" thickTop="1" thickBot="1">
      <c r="A41" s="420"/>
      <c r="B41" s="420"/>
      <c r="C41" s="420"/>
      <c r="D41" s="420"/>
      <c r="E41" s="420"/>
      <c r="F41" s="420"/>
      <c r="G41" s="421"/>
      <c r="H41" s="420"/>
    </row>
    <row r="42" spans="1:9" ht="15.75" customHeight="1" thickTop="1">
      <c r="A42" s="129" t="s">
        <v>11</v>
      </c>
      <c r="B42" s="130"/>
      <c r="C42" s="130"/>
      <c r="D42" s="130"/>
      <c r="E42" s="130"/>
      <c r="F42" s="130"/>
      <c r="G42" s="422" t="s">
        <v>3</v>
      </c>
      <c r="H42" s="423" t="s">
        <v>26</v>
      </c>
    </row>
    <row r="43" spans="1:9">
      <c r="A43" s="424" t="s">
        <v>37</v>
      </c>
      <c r="B43" s="405"/>
      <c r="C43" s="405"/>
      <c r="D43" s="405"/>
      <c r="E43" s="405"/>
      <c r="F43" s="405"/>
      <c r="G43" s="406">
        <f>'Organisation 1'!U7</f>
        <v>0</v>
      </c>
      <c r="H43" s="425">
        <f>IFERROR(G43/$G$49, 0)</f>
        <v>0</v>
      </c>
    </row>
    <row r="44" spans="1:9">
      <c r="A44" s="424" t="s">
        <v>38</v>
      </c>
      <c r="B44" s="405"/>
      <c r="C44" s="405"/>
      <c r="D44" s="405"/>
      <c r="E44" s="405"/>
      <c r="F44" s="405"/>
      <c r="G44" s="406">
        <f>'Organisation 2'!U7</f>
        <v>0</v>
      </c>
      <c r="H44" s="425">
        <f t="shared" ref="H44:H48" si="6">IFERROR(G44/$G$49, 0)</f>
        <v>0</v>
      </c>
    </row>
    <row r="45" spans="1:9">
      <c r="A45" s="424" t="s">
        <v>39</v>
      </c>
      <c r="B45" s="405"/>
      <c r="C45" s="405"/>
      <c r="D45" s="405"/>
      <c r="E45" s="405"/>
      <c r="F45" s="405"/>
      <c r="G45" s="406">
        <f>Forschungseinrichtung!U7</f>
        <v>0</v>
      </c>
      <c r="H45" s="425">
        <f t="shared" si="6"/>
        <v>0</v>
      </c>
    </row>
    <row r="46" spans="1:9">
      <c r="A46" s="424" t="s">
        <v>40</v>
      </c>
      <c r="B46" s="405"/>
      <c r="C46" s="405"/>
      <c r="D46" s="405"/>
      <c r="E46" s="405"/>
      <c r="F46" s="405"/>
      <c r="G46" s="406">
        <f>'Organisation 3'!U7</f>
        <v>0</v>
      </c>
      <c r="H46" s="425">
        <f t="shared" si="6"/>
        <v>0</v>
      </c>
    </row>
    <row r="47" spans="1:9">
      <c r="A47" s="424" t="s">
        <v>41</v>
      </c>
      <c r="B47" s="405"/>
      <c r="C47" s="405"/>
      <c r="D47" s="405"/>
      <c r="E47" s="405"/>
      <c r="F47" s="405"/>
      <c r="G47" s="406">
        <f>'Organisation 4'!U7</f>
        <v>0</v>
      </c>
      <c r="H47" s="425">
        <f t="shared" si="6"/>
        <v>0</v>
      </c>
    </row>
    <row r="48" spans="1:9">
      <c r="A48" s="424" t="s">
        <v>42</v>
      </c>
      <c r="B48" s="405"/>
      <c r="C48" s="405"/>
      <c r="D48" s="405"/>
      <c r="E48" s="405"/>
      <c r="F48" s="405"/>
      <c r="G48" s="406">
        <f>'Organisation 5'!U7</f>
        <v>0</v>
      </c>
      <c r="H48" s="425">
        <f t="shared" si="6"/>
        <v>0</v>
      </c>
    </row>
    <row r="49" spans="1:13" ht="13.5" thickBot="1">
      <c r="A49" s="426" t="s">
        <v>28</v>
      </c>
      <c r="B49" s="427"/>
      <c r="C49" s="427"/>
      <c r="D49" s="427"/>
      <c r="E49" s="427"/>
      <c r="F49" s="427"/>
      <c r="G49" s="428">
        <f>MIN(SUM(G43:G48), 175000)</f>
        <v>0</v>
      </c>
      <c r="H49" s="429">
        <f>SUM(H43:H48)</f>
        <v>0</v>
      </c>
      <c r="J49" s="128" t="str">
        <f>IF(G49 &gt;= 175000, "Die Höchstbemessungsgrundlage liegt bei € 175.000,00", "")</f>
        <v/>
      </c>
      <c r="K49" s="128"/>
      <c r="L49" s="128"/>
      <c r="M49" s="128"/>
    </row>
    <row r="50" spans="1:13" ht="13.5" thickTop="1">
      <c r="A50" s="1"/>
      <c r="B50" s="1"/>
      <c r="C50" s="1"/>
      <c r="D50" s="1"/>
      <c r="E50" s="1"/>
      <c r="F50" s="1"/>
      <c r="G50" s="1"/>
      <c r="H50" s="1"/>
    </row>
  </sheetData>
  <sheetProtection algorithmName="SHA-512" hashValue="S05FKrvJ0N4C+IGCAfrGHe0gxDoM5VTOj8dDtMhAetGrAYCW3BnRb9gJ6YhIinxfagFu7tQAZqD39B3/gXU3bA==" saltValue="wpH5cXlzqPjcdk2amqM4hg==" spinCount="100000" sheet="1" objects="1" scenarios="1"/>
  <mergeCells count="41">
    <mergeCell ref="A38:F38"/>
    <mergeCell ref="A39:F39"/>
    <mergeCell ref="J49:M49"/>
    <mergeCell ref="A45:F45"/>
    <mergeCell ref="A46:F46"/>
    <mergeCell ref="A47:F47"/>
    <mergeCell ref="A48:F48"/>
    <mergeCell ref="A49:F49"/>
    <mergeCell ref="A40:F40"/>
    <mergeCell ref="A42:F42"/>
    <mergeCell ref="A43:F43"/>
    <mergeCell ref="A44:F44"/>
    <mergeCell ref="A20:H20"/>
    <mergeCell ref="A25:H25"/>
    <mergeCell ref="A26:F26"/>
    <mergeCell ref="A24:F24"/>
    <mergeCell ref="A22:F22"/>
    <mergeCell ref="A23:F23"/>
    <mergeCell ref="A21:F21"/>
    <mergeCell ref="A1:H6"/>
    <mergeCell ref="A11:F11"/>
    <mergeCell ref="A14:F14"/>
    <mergeCell ref="A19:F19"/>
    <mergeCell ref="A13:F13"/>
    <mergeCell ref="A12:F12"/>
    <mergeCell ref="A16:F16"/>
    <mergeCell ref="A17:F17"/>
    <mergeCell ref="A18:F18"/>
    <mergeCell ref="A10:H10"/>
    <mergeCell ref="A15:H15"/>
    <mergeCell ref="A27:F27"/>
    <mergeCell ref="A28:F28"/>
    <mergeCell ref="A29:F29"/>
    <mergeCell ref="A30:H30"/>
    <mergeCell ref="A31:F31"/>
    <mergeCell ref="A37:F37"/>
    <mergeCell ref="A32:F32"/>
    <mergeCell ref="A33:F33"/>
    <mergeCell ref="A34:F34"/>
    <mergeCell ref="A35:H35"/>
    <mergeCell ref="A36:F36"/>
  </mergeCells>
  <phoneticPr fontId="19" type="noConversion"/>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M61"/>
  <sheetViews>
    <sheetView zoomScale="120" zoomScaleNormal="120" workbookViewId="0">
      <selection activeCell="H16" sqref="H16:J16"/>
    </sheetView>
  </sheetViews>
  <sheetFormatPr baseColWidth="10" defaultRowHeight="12.75"/>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c r="A1" s="131" t="s">
        <v>30</v>
      </c>
      <c r="B1" s="132"/>
      <c r="C1" s="132"/>
      <c r="D1" s="132"/>
      <c r="E1" s="132"/>
      <c r="F1" s="132"/>
      <c r="G1" s="132"/>
      <c r="H1" s="132"/>
      <c r="I1" s="132"/>
      <c r="J1" s="132"/>
      <c r="K1" s="44"/>
      <c r="L1" s="45"/>
      <c r="M1" s="45"/>
      <c r="N1" s="45"/>
      <c r="O1" s="45"/>
      <c r="P1" s="45"/>
      <c r="Q1" s="9"/>
      <c r="R1" s="2"/>
      <c r="S1" s="2"/>
      <c r="T1" s="2"/>
      <c r="AM1" s="15" t="b">
        <v>0</v>
      </c>
    </row>
    <row r="2" spans="1:39" ht="13.5" thickBot="1">
      <c r="L2" s="4"/>
      <c r="M2" s="4"/>
      <c r="N2" s="4"/>
      <c r="O2" s="4"/>
      <c r="P2" s="4"/>
      <c r="R2" s="46"/>
    </row>
    <row r="3" spans="1:39" ht="15.75" customHeight="1" thickTop="1" thickBot="1">
      <c r="A3" s="133" t="s">
        <v>36</v>
      </c>
      <c r="B3" s="134"/>
      <c r="C3" s="134"/>
      <c r="D3" s="134"/>
      <c r="E3" s="134"/>
      <c r="F3" s="134"/>
      <c r="G3" s="134"/>
      <c r="H3" s="134"/>
      <c r="I3" s="134"/>
      <c r="J3" s="134"/>
      <c r="K3" s="135"/>
      <c r="L3" s="221" t="s">
        <v>8</v>
      </c>
      <c r="M3" s="221"/>
      <c r="N3" s="221"/>
      <c r="O3" s="221"/>
      <c r="P3" s="222"/>
      <c r="Q3" s="91"/>
      <c r="R3" s="5" t="s">
        <v>9</v>
      </c>
      <c r="S3" s="6"/>
      <c r="T3" s="6"/>
      <c r="U3" s="7">
        <f>SUM(K25,K42,K57)</f>
        <v>0</v>
      </c>
    </row>
    <row r="4" spans="1:39" ht="13.5" thickBot="1">
      <c r="A4" s="93"/>
      <c r="B4" s="2"/>
      <c r="C4" s="2"/>
      <c r="D4" s="2"/>
      <c r="E4" s="2"/>
      <c r="F4" s="2"/>
      <c r="G4" s="2"/>
      <c r="H4" s="2"/>
      <c r="I4" s="2"/>
      <c r="J4" s="2"/>
      <c r="K4" s="32"/>
      <c r="L4" s="8"/>
      <c r="M4" s="8"/>
      <c r="N4" s="8"/>
      <c r="O4" s="8"/>
      <c r="P4" s="104"/>
      <c r="Q4" s="91"/>
    </row>
    <row r="5" spans="1:39" ht="13.5" thickBot="1">
      <c r="A5" s="323" t="b">
        <v>0</v>
      </c>
      <c r="B5" s="80"/>
      <c r="C5" s="80"/>
      <c r="D5" s="80"/>
      <c r="E5" s="80"/>
      <c r="F5" s="2"/>
      <c r="G5" s="2"/>
      <c r="H5" s="2"/>
      <c r="I5" s="2"/>
      <c r="J5" s="2"/>
      <c r="K5" s="33"/>
      <c r="L5" s="223" t="s">
        <v>10</v>
      </c>
      <c r="M5" s="223"/>
      <c r="N5" s="223"/>
      <c r="O5" s="224"/>
      <c r="P5" s="105">
        <f>SUM(L25,L42,L57)</f>
        <v>0</v>
      </c>
      <c r="Q5" s="91"/>
    </row>
    <row r="6" spans="1:39" ht="16.5" thickTop="1" thickBot="1">
      <c r="A6" s="430" t="b">
        <v>1</v>
      </c>
      <c r="B6" s="204" t="s">
        <v>43</v>
      </c>
      <c r="C6" s="205"/>
      <c r="D6" s="432"/>
      <c r="E6" s="433"/>
      <c r="F6" s="2"/>
      <c r="G6" s="2"/>
      <c r="H6" s="2"/>
      <c r="I6" s="2"/>
      <c r="J6" s="2"/>
      <c r="K6" s="33"/>
      <c r="L6" s="225" t="s">
        <v>8</v>
      </c>
      <c r="M6" s="226"/>
      <c r="N6" s="226"/>
      <c r="O6" s="227"/>
      <c r="P6" s="105">
        <f>MIN(
175000,
IF(A5,
    L25*1 + (L42+L57)*0.5,
IF(A6,
    (L25+L42+L57)*0.5,
0
)))</f>
        <v>0</v>
      </c>
      <c r="Q6" s="91"/>
      <c r="R6" s="190" t="s">
        <v>11</v>
      </c>
      <c r="S6" s="191"/>
      <c r="T6" s="191"/>
      <c r="U6" s="192"/>
    </row>
    <row r="7" spans="1:39" ht="17.25" thickTop="1" thickBot="1">
      <c r="A7" s="323" t="b">
        <v>0</v>
      </c>
      <c r="B7" s="2"/>
      <c r="C7" s="2"/>
      <c r="D7" s="81" t="str">
        <f>IF(D6="", "Eingabe erforderlich: Organisationsname", "")</f>
        <v>Eingabe erforderlich: Organisationsname</v>
      </c>
      <c r="E7" s="2"/>
      <c r="F7" s="2"/>
      <c r="G7" s="2"/>
      <c r="H7" s="2"/>
      <c r="I7" s="2"/>
      <c r="J7" s="2"/>
      <c r="K7" s="33"/>
      <c r="L7" s="22"/>
      <c r="M7" s="10"/>
      <c r="N7" s="10"/>
      <c r="O7" s="10"/>
      <c r="P7" s="106"/>
      <c r="Q7" s="91"/>
      <c r="R7" s="173" t="s">
        <v>3</v>
      </c>
      <c r="S7" s="174"/>
      <c r="T7" s="174"/>
      <c r="U7" s="11">
        <f>MIN(
175000,
IF(A5,
    K25*1 + (K42+K57)*0.5,
IF(A6,
    (K25+K42+K57)*0.5,
0
)))</f>
        <v>0</v>
      </c>
    </row>
    <row r="8" spans="1:39">
      <c r="A8" s="91"/>
      <c r="B8" s="2"/>
      <c r="C8" s="2"/>
      <c r="D8" s="2"/>
      <c r="E8" s="2"/>
      <c r="F8" s="2"/>
      <c r="G8" s="2"/>
      <c r="H8" s="2"/>
      <c r="I8" s="2"/>
      <c r="J8" s="2"/>
      <c r="K8" s="23"/>
      <c r="L8" s="14"/>
      <c r="M8" s="12"/>
      <c r="N8" s="12"/>
      <c r="O8" s="12"/>
      <c r="P8" s="107"/>
      <c r="Q8" s="91"/>
    </row>
    <row r="9" spans="1:39" ht="18.75" thickBot="1">
      <c r="A9" s="92" t="str">
        <f>IF(COUNTIF(A5:A7,TRUE)&gt;1, "Sie haben zwei Optionen ausgewählt. Bitte wählen Sie nur eine aus.", IF(COUNTIF(A5:A7,TRUE)=0, "Achtung: Bitte wählen Sie entweder „Unternehmen“ oder „Forschungseinrichtung“ aus!", ""))</f>
        <v/>
      </c>
      <c r="B9" s="80"/>
      <c r="C9" s="80"/>
      <c r="D9" s="80"/>
      <c r="E9" s="80"/>
      <c r="F9" s="80"/>
      <c r="G9" s="80"/>
      <c r="H9" s="80"/>
      <c r="I9" s="80"/>
      <c r="J9" s="80"/>
      <c r="K9" s="108"/>
      <c r="L9" s="109"/>
      <c r="M9" s="110" t="s">
        <v>20</v>
      </c>
      <c r="N9" s="111" t="s">
        <v>21</v>
      </c>
      <c r="O9" s="112"/>
      <c r="P9" s="113"/>
      <c r="Q9" s="91"/>
    </row>
    <row r="10" spans="1:39" ht="18.75" thickTop="1">
      <c r="A10" s="26"/>
      <c r="B10" s="2"/>
      <c r="C10" s="2"/>
      <c r="D10" s="2"/>
      <c r="E10" s="2"/>
      <c r="F10" s="2"/>
      <c r="G10" s="2"/>
      <c r="H10" s="2"/>
      <c r="I10" s="2"/>
      <c r="J10" s="2"/>
      <c r="K10" s="2"/>
      <c r="L10" s="39"/>
      <c r="M10" s="15" t="s">
        <v>20</v>
      </c>
      <c r="N10" s="15" t="s">
        <v>19</v>
      </c>
      <c r="O10" s="35"/>
      <c r="P10" s="35"/>
    </row>
    <row r="11" spans="1:39" ht="18">
      <c r="A11" s="26"/>
      <c r="B11" s="2"/>
      <c r="C11" s="2"/>
      <c r="D11" s="2"/>
      <c r="E11" s="2"/>
      <c r="F11" s="2"/>
      <c r="G11" s="2"/>
      <c r="H11" s="2"/>
      <c r="I11" s="2"/>
      <c r="J11" s="2"/>
      <c r="K11" s="2"/>
      <c r="L11" s="39"/>
      <c r="M11" s="15" t="s">
        <v>21</v>
      </c>
      <c r="N11" s="15" t="s">
        <v>18</v>
      </c>
      <c r="O11" s="35"/>
      <c r="P11" s="35"/>
    </row>
    <row r="12" spans="1:39" ht="13.5" thickBot="1">
      <c r="L12" s="13"/>
      <c r="M12" s="13"/>
      <c r="N12" s="13"/>
      <c r="O12" s="13"/>
      <c r="P12" s="13"/>
      <c r="Q12" s="14"/>
    </row>
    <row r="13" spans="1:39" ht="15" customHeight="1" thickBot="1">
      <c r="A13" s="136" t="s">
        <v>0</v>
      </c>
      <c r="B13" s="137"/>
      <c r="C13" s="137"/>
      <c r="D13" s="137"/>
      <c r="E13" s="137"/>
      <c r="F13" s="137"/>
      <c r="G13" s="137"/>
      <c r="H13" s="137"/>
      <c r="I13" s="137"/>
      <c r="J13" s="137"/>
      <c r="K13" s="138"/>
      <c r="L13" s="146" t="s">
        <v>12</v>
      </c>
      <c r="M13" s="146"/>
      <c r="N13" s="146"/>
      <c r="O13" s="146"/>
      <c r="P13" s="147"/>
      <c r="Q13" s="17"/>
    </row>
    <row r="14" spans="1:39" ht="89.25" customHeight="1" thickBot="1">
      <c r="A14" s="200" t="s">
        <v>23</v>
      </c>
      <c r="B14" s="201"/>
      <c r="C14" s="201"/>
      <c r="D14" s="201"/>
      <c r="E14" s="201"/>
      <c r="F14" s="201"/>
      <c r="G14" s="201"/>
      <c r="H14" s="201"/>
      <c r="I14" s="201"/>
      <c r="J14" s="201"/>
      <c r="K14" s="435" t="str">
        <f>HYPERLINK("https://www.tirol.gv.at/fileadmin/themen/arbeit-wirtschaft/wirtschaft-und-arbeit/Innovationsfoerderung_23-27/Abrechnungsleitfaden_INNO_2026.pdf","Abrechnungsleitfaden")</f>
        <v>Abrechnungsleitfaden</v>
      </c>
      <c r="L14" s="148"/>
      <c r="M14" s="148"/>
      <c r="N14" s="148"/>
      <c r="O14" s="148"/>
      <c r="P14" s="149"/>
      <c r="Q14" s="17"/>
    </row>
    <row r="15" spans="1:39" ht="13.5" thickBot="1">
      <c r="A15" s="344" t="s">
        <v>16</v>
      </c>
      <c r="B15" s="345"/>
      <c r="C15" s="345"/>
      <c r="D15" s="346"/>
      <c r="E15" s="431" t="s">
        <v>22</v>
      </c>
      <c r="F15" s="348" t="s">
        <v>15</v>
      </c>
      <c r="G15" s="346"/>
      <c r="H15" s="349" t="s">
        <v>17</v>
      </c>
      <c r="I15" s="350"/>
      <c r="J15" s="43" t="s">
        <v>1</v>
      </c>
      <c r="K15" s="99" t="s">
        <v>2</v>
      </c>
      <c r="L15" s="118" t="s">
        <v>13</v>
      </c>
      <c r="M15" s="193" t="s">
        <v>14</v>
      </c>
      <c r="N15" s="193"/>
      <c r="O15" s="193"/>
      <c r="P15" s="194"/>
      <c r="Q15" s="3"/>
    </row>
    <row r="16" spans="1:39">
      <c r="A16" s="143"/>
      <c r="B16" s="144"/>
      <c r="C16" s="144"/>
      <c r="D16" s="145"/>
      <c r="E16" s="36"/>
      <c r="F16" s="139"/>
      <c r="G16" s="140"/>
      <c r="H16" s="141"/>
      <c r="I16" s="142"/>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100">
        <f>H16*J16</f>
        <v>0</v>
      </c>
      <c r="L16" s="95"/>
      <c r="M16" s="195"/>
      <c r="N16" s="195"/>
      <c r="O16" s="195"/>
      <c r="P16" s="196"/>
      <c r="Q16" s="14"/>
    </row>
    <row r="17" spans="1:21">
      <c r="A17" s="170"/>
      <c r="B17" s="171"/>
      <c r="C17" s="171"/>
      <c r="D17" s="172"/>
      <c r="E17" s="30"/>
      <c r="F17" s="186"/>
      <c r="G17" s="188"/>
      <c r="H17" s="189"/>
      <c r="I17" s="183"/>
      <c r="J17" s="62">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101">
        <f>H17*J17</f>
        <v>0</v>
      </c>
      <c r="L17" s="54"/>
      <c r="M17" s="197"/>
      <c r="N17" s="198"/>
      <c r="O17" s="198"/>
      <c r="P17" s="199"/>
      <c r="Q17" s="14"/>
    </row>
    <row r="18" spans="1:21">
      <c r="A18" s="170"/>
      <c r="B18" s="171"/>
      <c r="C18" s="171"/>
      <c r="D18" s="172"/>
      <c r="E18" s="30"/>
      <c r="F18" s="186"/>
      <c r="G18" s="187"/>
      <c r="H18" s="182"/>
      <c r="I18" s="183"/>
      <c r="J18" s="62">
        <f t="shared" si="0"/>
        <v>0</v>
      </c>
      <c r="K18" s="101">
        <f t="shared" ref="K18:K24" si="1">H18*J18</f>
        <v>0</v>
      </c>
      <c r="L18" s="54"/>
      <c r="M18" s="197"/>
      <c r="N18" s="198"/>
      <c r="O18" s="198"/>
      <c r="P18" s="199"/>
      <c r="Q18" s="19"/>
    </row>
    <row r="19" spans="1:21">
      <c r="A19" s="170"/>
      <c r="B19" s="171"/>
      <c r="C19" s="171"/>
      <c r="D19" s="172"/>
      <c r="E19" s="30"/>
      <c r="F19" s="186"/>
      <c r="G19" s="187"/>
      <c r="H19" s="182"/>
      <c r="I19" s="183"/>
      <c r="J19" s="62">
        <f t="shared" si="0"/>
        <v>0</v>
      </c>
      <c r="K19" s="101">
        <f t="shared" si="1"/>
        <v>0</v>
      </c>
      <c r="L19" s="96"/>
      <c r="M19" s="153"/>
      <c r="N19" s="202"/>
      <c r="O19" s="202"/>
      <c r="P19" s="203"/>
      <c r="Q19" s="19"/>
    </row>
    <row r="20" spans="1:21">
      <c r="A20" s="170"/>
      <c r="B20" s="171"/>
      <c r="C20" s="171"/>
      <c r="D20" s="172"/>
      <c r="E20" s="30"/>
      <c r="F20" s="180"/>
      <c r="G20" s="181"/>
      <c r="H20" s="182"/>
      <c r="I20" s="183"/>
      <c r="J20" s="62">
        <f t="shared" si="0"/>
        <v>0</v>
      </c>
      <c r="K20" s="101">
        <f t="shared" si="1"/>
        <v>0</v>
      </c>
      <c r="L20" s="96"/>
      <c r="M20" s="153"/>
      <c r="N20" s="153"/>
      <c r="O20" s="153"/>
      <c r="P20" s="154"/>
      <c r="Q20" s="19"/>
    </row>
    <row r="21" spans="1:21">
      <c r="A21" s="170"/>
      <c r="B21" s="171"/>
      <c r="C21" s="171"/>
      <c r="D21" s="172"/>
      <c r="E21" s="30"/>
      <c r="F21" s="180"/>
      <c r="G21" s="181"/>
      <c r="H21" s="182"/>
      <c r="I21" s="183"/>
      <c r="J21" s="62">
        <f t="shared" si="0"/>
        <v>0</v>
      </c>
      <c r="K21" s="101">
        <f t="shared" si="1"/>
        <v>0</v>
      </c>
      <c r="L21" s="96"/>
      <c r="M21" s="153"/>
      <c r="N21" s="153"/>
      <c r="O21" s="153"/>
      <c r="P21" s="154"/>
      <c r="Q21" s="19"/>
    </row>
    <row r="22" spans="1:21">
      <c r="A22" s="170"/>
      <c r="B22" s="171"/>
      <c r="C22" s="171"/>
      <c r="D22" s="172"/>
      <c r="E22" s="30"/>
      <c r="F22" s="180"/>
      <c r="G22" s="181"/>
      <c r="H22" s="182"/>
      <c r="I22" s="183"/>
      <c r="J22" s="62">
        <f t="shared" si="0"/>
        <v>0</v>
      </c>
      <c r="K22" s="101">
        <f t="shared" si="1"/>
        <v>0</v>
      </c>
      <c r="L22" s="96"/>
      <c r="M22" s="153"/>
      <c r="N22" s="153"/>
      <c r="O22" s="153"/>
      <c r="P22" s="154"/>
      <c r="Q22" s="19"/>
    </row>
    <row r="23" spans="1:21">
      <c r="A23" s="170"/>
      <c r="B23" s="171"/>
      <c r="C23" s="171"/>
      <c r="D23" s="172"/>
      <c r="E23" s="30"/>
      <c r="F23" s="180"/>
      <c r="G23" s="181"/>
      <c r="H23" s="182"/>
      <c r="I23" s="183"/>
      <c r="J23" s="62">
        <f t="shared" si="0"/>
        <v>0</v>
      </c>
      <c r="K23" s="101">
        <f t="shared" si="1"/>
        <v>0</v>
      </c>
      <c r="L23" s="96"/>
      <c r="M23" s="153"/>
      <c r="N23" s="153"/>
      <c r="O23" s="153"/>
      <c r="P23" s="154"/>
      <c r="Q23" s="19"/>
    </row>
    <row r="24" spans="1:21" ht="13.5" thickBot="1">
      <c r="A24" s="167"/>
      <c r="B24" s="168"/>
      <c r="C24" s="168"/>
      <c r="D24" s="169"/>
      <c r="E24" s="31"/>
      <c r="F24" s="176"/>
      <c r="G24" s="177"/>
      <c r="H24" s="178"/>
      <c r="I24" s="179"/>
      <c r="J24" s="62">
        <f t="shared" si="0"/>
        <v>0</v>
      </c>
      <c r="K24" s="102">
        <f t="shared" si="1"/>
        <v>0</v>
      </c>
      <c r="L24" s="97"/>
      <c r="M24" s="155"/>
      <c r="N24" s="155"/>
      <c r="O24" s="155"/>
      <c r="P24" s="156"/>
      <c r="Q24" s="19"/>
    </row>
    <row r="25" spans="1:21" ht="13.5" thickBot="1">
      <c r="A25" s="173" t="s">
        <v>3</v>
      </c>
      <c r="B25" s="174"/>
      <c r="C25" s="174"/>
      <c r="D25" s="174"/>
      <c r="E25" s="174"/>
      <c r="F25" s="174"/>
      <c r="G25" s="174"/>
      <c r="H25" s="174"/>
      <c r="I25" s="174"/>
      <c r="J25" s="175"/>
      <c r="K25" s="115">
        <f>SUM(K16:K24)</f>
        <v>0</v>
      </c>
      <c r="L25" s="114">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105">
        <f>ROUND( (L57+L42) / 3 * 7, 2)</f>
        <v>0</v>
      </c>
      <c r="N25" s="184">
        <v>0.7</v>
      </c>
      <c r="O25" s="184"/>
      <c r="P25" s="185"/>
      <c r="Q25" s="19"/>
      <c r="R25" s="15" t="b">
        <v>0</v>
      </c>
    </row>
    <row r="26" spans="1:21" ht="12.75" customHeight="1">
      <c r="A26" s="27"/>
      <c r="B26" s="27"/>
      <c r="C26" s="27"/>
      <c r="D26" s="27"/>
      <c r="E26" s="27"/>
      <c r="F26" s="27"/>
      <c r="G26" s="27"/>
      <c r="H26" s="27"/>
      <c r="I26" s="27"/>
      <c r="J26" s="27"/>
      <c r="K26" s="82"/>
      <c r="L26" s="3"/>
      <c r="M26" s="3"/>
      <c r="N26" s="3"/>
      <c r="O26" s="3"/>
      <c r="P26" s="3"/>
      <c r="Q26" s="14"/>
      <c r="R26" s="2"/>
      <c r="S26" s="2"/>
      <c r="T26" s="2"/>
      <c r="U26" s="2"/>
    </row>
    <row r="27" spans="1:21" ht="13.5" thickBot="1">
      <c r="A27" s="25"/>
      <c r="B27" s="25"/>
      <c r="C27" s="25"/>
      <c r="D27" s="25"/>
      <c r="E27" s="25"/>
      <c r="F27" s="25"/>
      <c r="G27" s="25"/>
      <c r="H27" s="25"/>
      <c r="I27" s="25"/>
      <c r="J27" s="25"/>
      <c r="K27" s="3"/>
      <c r="L27" s="3"/>
      <c r="M27" s="3"/>
      <c r="N27" s="3"/>
      <c r="O27" s="3"/>
      <c r="P27" s="3"/>
      <c r="Q27" s="14"/>
      <c r="R27" s="16"/>
      <c r="S27" s="16"/>
      <c r="T27" s="16"/>
      <c r="U27" s="16"/>
    </row>
    <row r="28" spans="1:21" ht="15" customHeight="1" thickBot="1">
      <c r="A28" s="150" t="s">
        <v>4</v>
      </c>
      <c r="B28" s="151"/>
      <c r="C28" s="151"/>
      <c r="D28" s="151"/>
      <c r="E28" s="151"/>
      <c r="F28" s="151"/>
      <c r="G28" s="151"/>
      <c r="H28" s="151"/>
      <c r="I28" s="151"/>
      <c r="J28" s="151"/>
      <c r="K28" s="152"/>
      <c r="L28" s="157" t="s">
        <v>12</v>
      </c>
      <c r="M28" s="158"/>
      <c r="N28" s="158"/>
      <c r="O28" s="158"/>
      <c r="P28" s="159"/>
      <c r="Q28" s="17"/>
      <c r="R28" s="16"/>
      <c r="S28" s="16"/>
      <c r="T28" s="16"/>
      <c r="U28" s="16"/>
    </row>
    <row r="29" spans="1:21" ht="36">
      <c r="A29" s="160" t="s">
        <v>5</v>
      </c>
      <c r="B29" s="161"/>
      <c r="C29" s="161"/>
      <c r="D29" s="162"/>
      <c r="E29" s="161"/>
      <c r="F29" s="163"/>
      <c r="G29" s="164" t="s">
        <v>6</v>
      </c>
      <c r="H29" s="165"/>
      <c r="I29" s="165"/>
      <c r="J29" s="166"/>
      <c r="K29" s="21" t="s">
        <v>24</v>
      </c>
      <c r="L29" s="40" t="s">
        <v>13</v>
      </c>
      <c r="M29" s="239" t="s">
        <v>14</v>
      </c>
      <c r="N29" s="239"/>
      <c r="O29" s="239"/>
      <c r="P29" s="239"/>
      <c r="Q29" s="18"/>
      <c r="R29" s="16"/>
      <c r="S29" s="16"/>
      <c r="T29" s="16"/>
      <c r="U29" s="16"/>
    </row>
    <row r="30" spans="1:21" ht="14.25">
      <c r="A30" s="213"/>
      <c r="B30" s="214"/>
      <c r="C30" s="214"/>
      <c r="D30" s="215"/>
      <c r="E30" s="214"/>
      <c r="F30" s="216"/>
      <c r="G30" s="206"/>
      <c r="H30" s="207"/>
      <c r="I30" s="207"/>
      <c r="J30" s="208"/>
      <c r="K30" s="67"/>
      <c r="L30" s="47"/>
      <c r="M30" s="240"/>
      <c r="N30" s="240"/>
      <c r="O30" s="240"/>
      <c r="P30" s="241"/>
      <c r="Q30" s="19"/>
      <c r="R30" s="4"/>
      <c r="S30" s="4"/>
      <c r="T30" s="4"/>
      <c r="U30" s="4"/>
    </row>
    <row r="31" spans="1:21" ht="14.25">
      <c r="A31" s="219"/>
      <c r="B31" s="215"/>
      <c r="C31" s="215"/>
      <c r="D31" s="215"/>
      <c r="E31" s="215"/>
      <c r="F31" s="220"/>
      <c r="G31" s="206"/>
      <c r="H31" s="207"/>
      <c r="I31" s="207"/>
      <c r="J31" s="208"/>
      <c r="K31" s="67"/>
      <c r="L31" s="47"/>
      <c r="M31" s="241"/>
      <c r="N31" s="250"/>
      <c r="O31" s="250"/>
      <c r="P31" s="250"/>
      <c r="Q31" s="19"/>
      <c r="R31" s="4"/>
      <c r="S31" s="4"/>
      <c r="T31" s="4"/>
      <c r="U31" s="4"/>
    </row>
    <row r="32" spans="1:21" ht="14.25">
      <c r="A32" s="219"/>
      <c r="B32" s="215"/>
      <c r="C32" s="215"/>
      <c r="D32" s="215"/>
      <c r="E32" s="215"/>
      <c r="F32" s="220"/>
      <c r="G32" s="206"/>
      <c r="H32" s="207"/>
      <c r="I32" s="207"/>
      <c r="J32" s="208"/>
      <c r="K32" s="67"/>
      <c r="L32" s="47"/>
      <c r="M32" s="241"/>
      <c r="N32" s="250"/>
      <c r="O32" s="250"/>
      <c r="P32" s="250"/>
      <c r="Q32" s="19"/>
      <c r="R32" s="4"/>
      <c r="S32" s="4"/>
      <c r="T32" s="4"/>
      <c r="U32" s="4"/>
    </row>
    <row r="33" spans="1:21" ht="14.25">
      <c r="A33" s="219"/>
      <c r="B33" s="215"/>
      <c r="C33" s="215"/>
      <c r="D33" s="215"/>
      <c r="E33" s="215"/>
      <c r="F33" s="220"/>
      <c r="G33" s="206"/>
      <c r="H33" s="207"/>
      <c r="I33" s="207"/>
      <c r="J33" s="208"/>
      <c r="K33" s="67"/>
      <c r="L33" s="47"/>
      <c r="M33" s="241"/>
      <c r="N33" s="250"/>
      <c r="O33" s="250"/>
      <c r="P33" s="250"/>
      <c r="Q33" s="19"/>
      <c r="R33" s="4"/>
      <c r="S33" s="4"/>
      <c r="T33" s="4"/>
      <c r="U33" s="4"/>
    </row>
    <row r="34" spans="1:21" ht="14.25">
      <c r="A34" s="219"/>
      <c r="B34" s="215"/>
      <c r="C34" s="215"/>
      <c r="D34" s="215"/>
      <c r="E34" s="215"/>
      <c r="F34" s="220"/>
      <c r="G34" s="206"/>
      <c r="H34" s="207"/>
      <c r="I34" s="207"/>
      <c r="J34" s="208"/>
      <c r="K34" s="67"/>
      <c r="L34" s="47"/>
      <c r="M34" s="241"/>
      <c r="N34" s="250"/>
      <c r="O34" s="250"/>
      <c r="P34" s="250"/>
      <c r="Q34" s="19"/>
      <c r="R34" s="4"/>
      <c r="S34" s="4"/>
      <c r="T34" s="4"/>
      <c r="U34" s="4"/>
    </row>
    <row r="35" spans="1:21">
      <c r="A35" s="219"/>
      <c r="B35" s="215"/>
      <c r="C35" s="215"/>
      <c r="D35" s="215"/>
      <c r="E35" s="215"/>
      <c r="F35" s="220"/>
      <c r="G35" s="206"/>
      <c r="H35" s="207"/>
      <c r="I35" s="207"/>
      <c r="J35" s="208"/>
      <c r="K35" s="398"/>
      <c r="L35" s="47"/>
      <c r="M35" s="251"/>
      <c r="N35" s="252"/>
      <c r="O35" s="252"/>
      <c r="P35" s="252"/>
      <c r="Q35" s="19"/>
    </row>
    <row r="36" spans="1:21">
      <c r="A36" s="209"/>
      <c r="B36" s="217"/>
      <c r="C36" s="217"/>
      <c r="D36" s="215"/>
      <c r="E36" s="217"/>
      <c r="F36" s="218"/>
      <c r="G36" s="206"/>
      <c r="H36" s="207"/>
      <c r="I36" s="207"/>
      <c r="J36" s="208"/>
      <c r="K36" s="67"/>
      <c r="L36" s="47"/>
      <c r="M36" s="232"/>
      <c r="N36" s="232"/>
      <c r="O36" s="232"/>
      <c r="P36" s="251"/>
      <c r="Q36" s="19"/>
    </row>
    <row r="37" spans="1:21">
      <c r="A37" s="209"/>
      <c r="B37" s="210"/>
      <c r="C37" s="210"/>
      <c r="D37" s="211"/>
      <c r="E37" s="210"/>
      <c r="F37" s="212"/>
      <c r="G37" s="206"/>
      <c r="H37" s="207"/>
      <c r="I37" s="207"/>
      <c r="J37" s="208"/>
      <c r="K37" s="67"/>
      <c r="L37" s="47"/>
      <c r="M37" s="232"/>
      <c r="N37" s="232"/>
      <c r="O37" s="232"/>
      <c r="P37" s="251"/>
      <c r="Q37" s="19"/>
    </row>
    <row r="38" spans="1:21">
      <c r="A38" s="209"/>
      <c r="B38" s="210"/>
      <c r="C38" s="210"/>
      <c r="D38" s="211"/>
      <c r="E38" s="210"/>
      <c r="F38" s="212"/>
      <c r="G38" s="206"/>
      <c r="H38" s="207"/>
      <c r="I38" s="207"/>
      <c r="J38" s="208"/>
      <c r="K38" s="67"/>
      <c r="L38" s="47"/>
      <c r="M38" s="232"/>
      <c r="N38" s="232"/>
      <c r="O38" s="232"/>
      <c r="P38" s="251"/>
      <c r="Q38" s="19"/>
    </row>
    <row r="39" spans="1:21">
      <c r="A39" s="209"/>
      <c r="B39" s="210"/>
      <c r="C39" s="210"/>
      <c r="D39" s="211"/>
      <c r="E39" s="210"/>
      <c r="F39" s="212"/>
      <c r="G39" s="206"/>
      <c r="H39" s="207"/>
      <c r="I39" s="207"/>
      <c r="J39" s="208"/>
      <c r="K39" s="67"/>
      <c r="L39" s="47"/>
      <c r="M39" s="232"/>
      <c r="N39" s="232"/>
      <c r="O39" s="232"/>
      <c r="P39" s="232"/>
      <c r="Q39" s="14"/>
    </row>
    <row r="40" spans="1:21">
      <c r="A40" s="209"/>
      <c r="B40" s="210"/>
      <c r="C40" s="210"/>
      <c r="D40" s="211"/>
      <c r="E40" s="210"/>
      <c r="F40" s="212"/>
      <c r="G40" s="206"/>
      <c r="H40" s="207"/>
      <c r="I40" s="207"/>
      <c r="J40" s="208"/>
      <c r="K40" s="67"/>
      <c r="L40" s="47"/>
      <c r="M40" s="232"/>
      <c r="N40" s="232"/>
      <c r="O40" s="232"/>
      <c r="P40" s="232"/>
      <c r="Q40" s="14"/>
    </row>
    <row r="41" spans="1:21">
      <c r="A41" s="209"/>
      <c r="B41" s="210"/>
      <c r="C41" s="210"/>
      <c r="D41" s="211"/>
      <c r="E41" s="210"/>
      <c r="F41" s="212"/>
      <c r="G41" s="206"/>
      <c r="H41" s="248"/>
      <c r="I41" s="248"/>
      <c r="J41" s="208"/>
      <c r="K41" s="68"/>
      <c r="L41" s="42"/>
      <c r="M41" s="233"/>
      <c r="N41" s="234"/>
      <c r="O41" s="234"/>
      <c r="P41" s="235"/>
      <c r="Q41" s="19"/>
    </row>
    <row r="42" spans="1:21" ht="13.5" thickBot="1">
      <c r="A42" s="228" t="s">
        <v>3</v>
      </c>
      <c r="B42" s="229"/>
      <c r="C42" s="229"/>
      <c r="D42" s="229"/>
      <c r="E42" s="229"/>
      <c r="F42" s="229"/>
      <c r="G42" s="229"/>
      <c r="H42" s="229"/>
      <c r="I42" s="229"/>
      <c r="J42" s="229"/>
      <c r="K42" s="69">
        <f>SUM(K30:K41)</f>
        <v>0</v>
      </c>
      <c r="L42" s="20">
        <f>SUM(IF(L30&lt;&gt;"", L30, K30),
IF(L31&lt;&gt;"", L31, K31),
IF(L32&lt;&gt;"", L32, K32),
IF(L33&lt;&gt;"", L33, K33),
 IF(L34&lt;&gt;"", L34,K34),
IF(L35&lt;&gt;"", L35, K35),
IF(L36&lt;&gt;"", L36, K36),
IF(L37&lt;&gt;"", L37, K37),
IF(L38&lt;&gt;"", L38, K38),
IF(L39&lt;&gt;"", L39, K39),
IF(L40&lt;&gt;"", L40, K40),
IF(L41&lt;&gt;"", L41, K41))</f>
        <v>0</v>
      </c>
      <c r="M42" s="236"/>
      <c r="N42" s="237"/>
      <c r="O42" s="237"/>
      <c r="P42" s="238"/>
      <c r="Q42" s="19"/>
    </row>
    <row r="43" spans="1:21" ht="13.5" thickBot="1">
      <c r="L43" s="3"/>
      <c r="M43" s="3"/>
      <c r="N43" s="3"/>
      <c r="O43" s="3"/>
      <c r="P43" s="3"/>
      <c r="Q43" s="14"/>
    </row>
    <row r="44" spans="1:21" ht="15" customHeight="1" thickBot="1">
      <c r="A44" s="150" t="s">
        <v>7</v>
      </c>
      <c r="B44" s="151"/>
      <c r="C44" s="151"/>
      <c r="D44" s="151"/>
      <c r="E44" s="151"/>
      <c r="F44" s="151"/>
      <c r="G44" s="151"/>
      <c r="H44" s="151"/>
      <c r="I44" s="151"/>
      <c r="J44" s="151"/>
      <c r="K44" s="152"/>
      <c r="L44" s="158" t="s">
        <v>12</v>
      </c>
      <c r="M44" s="158"/>
      <c r="N44" s="158"/>
      <c r="O44" s="158"/>
      <c r="P44" s="159"/>
      <c r="Q44" s="17"/>
    </row>
    <row r="45" spans="1:21" ht="36">
      <c r="A45" s="242" t="s">
        <v>5</v>
      </c>
      <c r="B45" s="243"/>
      <c r="C45" s="243"/>
      <c r="D45" s="243"/>
      <c r="E45" s="243"/>
      <c r="F45" s="244"/>
      <c r="G45" s="245" t="s">
        <v>6</v>
      </c>
      <c r="H45" s="246"/>
      <c r="I45" s="246"/>
      <c r="J45" s="247"/>
      <c r="K45" s="48" t="s">
        <v>24</v>
      </c>
      <c r="L45" s="50" t="s">
        <v>13</v>
      </c>
      <c r="M45" s="239" t="s">
        <v>14</v>
      </c>
      <c r="N45" s="239"/>
      <c r="O45" s="239"/>
      <c r="P45" s="256"/>
      <c r="Q45" s="41"/>
    </row>
    <row r="46" spans="1:21">
      <c r="A46" s="219"/>
      <c r="B46" s="215"/>
      <c r="C46" s="215"/>
      <c r="D46" s="215"/>
      <c r="E46" s="215"/>
      <c r="F46" s="220"/>
      <c r="G46" s="206"/>
      <c r="H46" s="207"/>
      <c r="I46" s="207"/>
      <c r="J46" s="208"/>
      <c r="K46" s="70"/>
      <c r="L46" s="51"/>
      <c r="M46" s="249"/>
      <c r="N46" s="249"/>
      <c r="O46" s="249"/>
      <c r="P46" s="235"/>
      <c r="Q46" s="14"/>
    </row>
    <row r="47" spans="1:21">
      <c r="A47" s="219"/>
      <c r="B47" s="215"/>
      <c r="C47" s="215"/>
      <c r="D47" s="215"/>
      <c r="E47" s="215"/>
      <c r="F47" s="220"/>
      <c r="G47" s="206"/>
      <c r="H47" s="207"/>
      <c r="I47" s="207"/>
      <c r="J47" s="208"/>
      <c r="K47" s="70"/>
      <c r="L47" s="51"/>
      <c r="M47" s="249"/>
      <c r="N47" s="249"/>
      <c r="O47" s="249"/>
      <c r="P47" s="235"/>
      <c r="Q47" s="14"/>
    </row>
    <row r="48" spans="1:21">
      <c r="A48" s="219"/>
      <c r="B48" s="215"/>
      <c r="C48" s="215"/>
      <c r="D48" s="215"/>
      <c r="E48" s="215"/>
      <c r="F48" s="220"/>
      <c r="G48" s="206"/>
      <c r="H48" s="207"/>
      <c r="I48" s="207"/>
      <c r="J48" s="208"/>
      <c r="K48" s="70"/>
      <c r="L48" s="51"/>
      <c r="M48" s="249"/>
      <c r="N48" s="249"/>
      <c r="O48" s="249"/>
      <c r="P48" s="235"/>
      <c r="Q48" s="14"/>
    </row>
    <row r="49" spans="1:17">
      <c r="A49" s="219"/>
      <c r="B49" s="215"/>
      <c r="C49" s="215"/>
      <c r="D49" s="215"/>
      <c r="E49" s="215"/>
      <c r="F49" s="220"/>
      <c r="G49" s="206"/>
      <c r="H49" s="207"/>
      <c r="I49" s="207"/>
      <c r="J49" s="208"/>
      <c r="K49" s="70"/>
      <c r="L49" s="51"/>
      <c r="M49" s="249"/>
      <c r="N49" s="249"/>
      <c r="O49" s="249"/>
      <c r="P49" s="235"/>
      <c r="Q49" s="14"/>
    </row>
    <row r="50" spans="1:17">
      <c r="A50" s="219"/>
      <c r="B50" s="215"/>
      <c r="C50" s="215"/>
      <c r="D50" s="215"/>
      <c r="E50" s="215"/>
      <c r="F50" s="220"/>
      <c r="G50" s="206"/>
      <c r="H50" s="207"/>
      <c r="I50" s="207"/>
      <c r="J50" s="208"/>
      <c r="K50" s="70"/>
      <c r="L50" s="51"/>
      <c r="M50" s="249"/>
      <c r="N50" s="249"/>
      <c r="O50" s="249"/>
      <c r="P50" s="235"/>
      <c r="Q50" s="14"/>
    </row>
    <row r="51" spans="1:17">
      <c r="A51" s="209"/>
      <c r="B51" s="217"/>
      <c r="C51" s="217"/>
      <c r="D51" s="215"/>
      <c r="E51" s="217"/>
      <c r="F51" s="218"/>
      <c r="G51" s="206"/>
      <c r="H51" s="248"/>
      <c r="I51" s="248"/>
      <c r="J51" s="207"/>
      <c r="K51" s="71"/>
      <c r="L51" s="51"/>
      <c r="M51" s="257"/>
      <c r="N51" s="258"/>
      <c r="O51" s="258"/>
      <c r="P51" s="259"/>
      <c r="Q51" s="14"/>
    </row>
    <row r="52" spans="1:17">
      <c r="A52" s="209"/>
      <c r="B52" s="217"/>
      <c r="C52" s="217"/>
      <c r="D52" s="215"/>
      <c r="E52" s="217"/>
      <c r="F52" s="218"/>
      <c r="G52" s="206"/>
      <c r="H52" s="248"/>
      <c r="I52" s="248"/>
      <c r="J52" s="207"/>
      <c r="K52" s="71"/>
      <c r="L52" s="51"/>
      <c r="M52" s="257"/>
      <c r="N52" s="258"/>
      <c r="O52" s="258"/>
      <c r="P52" s="259"/>
      <c r="Q52" s="14"/>
    </row>
    <row r="53" spans="1:17">
      <c r="A53" s="209"/>
      <c r="B53" s="217"/>
      <c r="C53" s="217"/>
      <c r="D53" s="215"/>
      <c r="E53" s="217"/>
      <c r="F53" s="218"/>
      <c r="G53" s="230"/>
      <c r="H53" s="231"/>
      <c r="I53" s="231"/>
      <c r="J53" s="207"/>
      <c r="K53" s="71"/>
      <c r="L53" s="51"/>
      <c r="M53" s="249"/>
      <c r="N53" s="234"/>
      <c r="O53" s="234"/>
      <c r="P53" s="235"/>
      <c r="Q53" s="19"/>
    </row>
    <row r="54" spans="1:17">
      <c r="A54" s="209"/>
      <c r="B54" s="217"/>
      <c r="C54" s="217"/>
      <c r="D54" s="215"/>
      <c r="E54" s="217"/>
      <c r="F54" s="218"/>
      <c r="G54" s="230"/>
      <c r="H54" s="231"/>
      <c r="I54" s="231"/>
      <c r="J54" s="207"/>
      <c r="K54" s="71"/>
      <c r="L54" s="51"/>
      <c r="M54" s="249"/>
      <c r="N54" s="234"/>
      <c r="O54" s="234"/>
      <c r="P54" s="235"/>
      <c r="Q54" s="19"/>
    </row>
    <row r="55" spans="1:17">
      <c r="A55" s="209"/>
      <c r="B55" s="217"/>
      <c r="C55" s="217"/>
      <c r="D55" s="215"/>
      <c r="E55" s="217"/>
      <c r="F55" s="218"/>
      <c r="G55" s="230"/>
      <c r="H55" s="231"/>
      <c r="I55" s="231"/>
      <c r="J55" s="207"/>
      <c r="K55" s="71"/>
      <c r="L55" s="51"/>
      <c r="M55" s="249"/>
      <c r="N55" s="234"/>
      <c r="O55" s="234"/>
      <c r="P55" s="235"/>
      <c r="Q55" s="19"/>
    </row>
    <row r="56" spans="1:17" ht="13.5" thickBot="1">
      <c r="A56" s="209"/>
      <c r="B56" s="217"/>
      <c r="C56" s="217"/>
      <c r="D56" s="215"/>
      <c r="E56" s="217"/>
      <c r="F56" s="218"/>
      <c r="G56" s="230"/>
      <c r="H56" s="231"/>
      <c r="I56" s="231"/>
      <c r="J56" s="207"/>
      <c r="K56" s="72"/>
      <c r="L56" s="52"/>
      <c r="M56" s="260"/>
      <c r="N56" s="261"/>
      <c r="O56" s="261"/>
      <c r="P56" s="262"/>
      <c r="Q56" s="19"/>
    </row>
    <row r="57" spans="1:17" ht="15.75" thickBot="1">
      <c r="A57" s="228" t="s">
        <v>3</v>
      </c>
      <c r="B57" s="229"/>
      <c r="C57" s="229"/>
      <c r="D57" s="229"/>
      <c r="E57" s="229"/>
      <c r="F57" s="229"/>
      <c r="G57" s="229"/>
      <c r="H57" s="229"/>
      <c r="I57" s="229"/>
      <c r="J57" s="229"/>
      <c r="K57" s="73">
        <f>SUM(K46:K56)</f>
        <v>0</v>
      </c>
      <c r="L57" s="49">
        <f>SUM(IF(L46&lt;&gt;"", L46, K46),
IF(L47&lt;&gt;"", L47, K47),
IF(L48&lt;&gt;"", L48, K48),
IF(L49&lt;&gt;"", L49, K49),
IF(L50&lt;&gt;"", L50, K50),
IF(L51&lt;&gt;"", L51, K51),
IF(L52&lt;&gt;"", L52, K52),
IF(L53&lt;&gt;"", L53, K53),
IF(L54&lt;&gt;"", L54, K54),
IF(L55&lt;&gt;"", L55, K55),
IF(L56&lt;&gt;"", L56, K56))</f>
        <v>0</v>
      </c>
      <c r="M57" s="253"/>
      <c r="N57" s="254"/>
      <c r="O57" s="254"/>
      <c r="P57" s="255"/>
      <c r="Q57" s="19"/>
    </row>
    <row r="58" spans="1:17">
      <c r="L58" s="8"/>
      <c r="M58" s="8"/>
      <c r="N58" s="8"/>
      <c r="O58" s="8"/>
      <c r="P58" s="8"/>
      <c r="Q58" s="14"/>
    </row>
    <row r="59" spans="1:17">
      <c r="L59" s="8"/>
      <c r="M59" s="8"/>
      <c r="N59" s="8"/>
      <c r="O59" s="8"/>
      <c r="P59" s="8"/>
      <c r="Q59" s="14"/>
    </row>
    <row r="60" spans="1:17">
      <c r="L60" s="3"/>
      <c r="M60" s="3"/>
      <c r="N60" s="3"/>
      <c r="O60" s="3"/>
      <c r="P60" s="3"/>
      <c r="Q60" s="14"/>
    </row>
    <row r="61" spans="1:17">
      <c r="L61" s="3"/>
      <c r="M61" s="3"/>
      <c r="N61" s="3"/>
      <c r="O61" s="3"/>
      <c r="P61" s="3"/>
      <c r="Q61" s="4"/>
    </row>
  </sheetData>
  <sheetProtection algorithmName="SHA-512" hashValue="9Vy9jfdI6KRC0t/PvPdBHNJK9g2MOPe13SaRWtCYWr5jEORNWkzwUxN/+UwR2/ZPCJjLL3L8FjTqavj8TL9v1Q==" saltValue="hKa0bH4MsNj+Yg9knUDIRg==" spinCount="100000" sheet="1" insertColumns="0" insertRows="0" deleteColumns="0" deleteRows="0"/>
  <mergeCells count="137">
    <mergeCell ref="M31:P31"/>
    <mergeCell ref="M32:P32"/>
    <mergeCell ref="M33:P33"/>
    <mergeCell ref="M34:P34"/>
    <mergeCell ref="M35:P35"/>
    <mergeCell ref="M57:P57"/>
    <mergeCell ref="L44:P44"/>
    <mergeCell ref="M45:P45"/>
    <mergeCell ref="M51:P51"/>
    <mergeCell ref="M52:P52"/>
    <mergeCell ref="M53:P53"/>
    <mergeCell ref="M54:P54"/>
    <mergeCell ref="M55:P55"/>
    <mergeCell ref="M56:P56"/>
    <mergeCell ref="M36:P36"/>
    <mergeCell ref="M37:P37"/>
    <mergeCell ref="M38:P38"/>
    <mergeCell ref="M39:P39"/>
    <mergeCell ref="A46:F46"/>
    <mergeCell ref="A47:F47"/>
    <mergeCell ref="A48:F48"/>
    <mergeCell ref="A49:F49"/>
    <mergeCell ref="M48:P48"/>
    <mergeCell ref="M49:P49"/>
    <mergeCell ref="M50:P50"/>
    <mergeCell ref="A41:F41"/>
    <mergeCell ref="G41:J41"/>
    <mergeCell ref="A42:J42"/>
    <mergeCell ref="A44:K44"/>
    <mergeCell ref="M46:P46"/>
    <mergeCell ref="M47:P47"/>
    <mergeCell ref="G46:J46"/>
    <mergeCell ref="G47:J47"/>
    <mergeCell ref="G48:J48"/>
    <mergeCell ref="G49:J49"/>
    <mergeCell ref="G50:J50"/>
    <mergeCell ref="A55:F55"/>
    <mergeCell ref="L3:P3"/>
    <mergeCell ref="L5:O5"/>
    <mergeCell ref="L6:O6"/>
    <mergeCell ref="A57:J57"/>
    <mergeCell ref="A54:F54"/>
    <mergeCell ref="G54:J54"/>
    <mergeCell ref="M40:P40"/>
    <mergeCell ref="M41:P41"/>
    <mergeCell ref="M42:P42"/>
    <mergeCell ref="G55:J55"/>
    <mergeCell ref="A56:F56"/>
    <mergeCell ref="G56:J56"/>
    <mergeCell ref="A51:F51"/>
    <mergeCell ref="M29:P29"/>
    <mergeCell ref="M30:P30"/>
    <mergeCell ref="A45:F45"/>
    <mergeCell ref="G45:J45"/>
    <mergeCell ref="G51:J51"/>
    <mergeCell ref="A52:F52"/>
    <mergeCell ref="G52:J52"/>
    <mergeCell ref="A53:F53"/>
    <mergeCell ref="G53:J53"/>
    <mergeCell ref="A50:F50"/>
    <mergeCell ref="G39:J39"/>
    <mergeCell ref="A40:F40"/>
    <mergeCell ref="G40:J40"/>
    <mergeCell ref="A30:F30"/>
    <mergeCell ref="G30:J30"/>
    <mergeCell ref="A36:F36"/>
    <mergeCell ref="G36:J36"/>
    <mergeCell ref="A37:F37"/>
    <mergeCell ref="G37:J37"/>
    <mergeCell ref="A38:F38"/>
    <mergeCell ref="G38:J38"/>
    <mergeCell ref="A31:F31"/>
    <mergeCell ref="A32:F32"/>
    <mergeCell ref="A33:F33"/>
    <mergeCell ref="A34:F34"/>
    <mergeCell ref="A35:F35"/>
    <mergeCell ref="A39:F39"/>
    <mergeCell ref="G31:J31"/>
    <mergeCell ref="G32:J32"/>
    <mergeCell ref="G33:J33"/>
    <mergeCell ref="G34:J34"/>
    <mergeCell ref="G35:J35"/>
    <mergeCell ref="A17:D17"/>
    <mergeCell ref="F18:G18"/>
    <mergeCell ref="H18:I18"/>
    <mergeCell ref="A21:D21"/>
    <mergeCell ref="A20:D20"/>
    <mergeCell ref="F20:G20"/>
    <mergeCell ref="F17:G17"/>
    <mergeCell ref="H17:I17"/>
    <mergeCell ref="R6:U6"/>
    <mergeCell ref="R7:T7"/>
    <mergeCell ref="M15:P15"/>
    <mergeCell ref="M16:P16"/>
    <mergeCell ref="M17:P17"/>
    <mergeCell ref="F21:G21"/>
    <mergeCell ref="A14:J14"/>
    <mergeCell ref="M18:P18"/>
    <mergeCell ref="M19:P19"/>
    <mergeCell ref="B6:C6"/>
    <mergeCell ref="D6:E6"/>
    <mergeCell ref="A18:D18"/>
    <mergeCell ref="A19:D19"/>
    <mergeCell ref="F19:G19"/>
    <mergeCell ref="H19:I19"/>
    <mergeCell ref="H21:I21"/>
    <mergeCell ref="A28:K28"/>
    <mergeCell ref="M23:P23"/>
    <mergeCell ref="M22:P22"/>
    <mergeCell ref="M21:P21"/>
    <mergeCell ref="M20:P20"/>
    <mergeCell ref="M24:P24"/>
    <mergeCell ref="L28:P28"/>
    <mergeCell ref="A29:F29"/>
    <mergeCell ref="G29:J29"/>
    <mergeCell ref="A24:D24"/>
    <mergeCell ref="A23:D23"/>
    <mergeCell ref="A22:D22"/>
    <mergeCell ref="A25:J25"/>
    <mergeCell ref="F24:G24"/>
    <mergeCell ref="H24:I24"/>
    <mergeCell ref="F22:G22"/>
    <mergeCell ref="F23:G23"/>
    <mergeCell ref="H23:I23"/>
    <mergeCell ref="H22:I22"/>
    <mergeCell ref="H20:I20"/>
    <mergeCell ref="N25:P25"/>
    <mergeCell ref="A1:J1"/>
    <mergeCell ref="A3:K3"/>
    <mergeCell ref="A13:K13"/>
    <mergeCell ref="F15:G15"/>
    <mergeCell ref="H15:I15"/>
    <mergeCell ref="F16:G16"/>
    <mergeCell ref="H16:I16"/>
    <mergeCell ref="A16:D16"/>
    <mergeCell ref="L13:P14"/>
    <mergeCell ref="A15:D15"/>
  </mergeCells>
  <conditionalFormatting sqref="L1:P8 L9:L11 O9:P11 L12:P12 L13 L15:P19 L20:M23 L24:P24 L25:M25 L26:P30 L31:M35 L36:P45 L46:M50 L51:P1048576">
    <cfRule type="expression" dxfId="5" priority="1">
      <formula>$AM$1=TRUE</formula>
    </cfRule>
  </conditionalFormatting>
  <dataValidations count="6">
    <dataValidation type="custom" errorStyle="warning" allowBlank="1" showInputMessage="1" showErrorMessage="1" errorTitle="Fehler" error="Nur ein Kontrollkästchen darf aktiviert werden!" sqref="A6" xr:uid="{00000000-0002-0000-0000-000000000000}">
      <formula1>COUNTIF(A6:A9,TRUE)&lt;=1</formula1>
    </dataValidation>
    <dataValidation type="custom" errorStyle="warning" allowBlank="1" showInputMessage="1" showErrorMessage="1" errorTitle="Fehler" error="Nur ein Kontrollkästchen darf aktiviert werden!" sqref="A5 A7" xr:uid="{00000000-0002-0000-0000-000001000000}">
      <formula1>COUNTIF(A5:A7,TRUE)&lt;=1</formula1>
    </dataValidation>
    <dataValidation type="decimal" operator="greaterThan" allowBlank="1" showErrorMessage="1" errorTitle="Falsche Eingabe" error="Bitte eine gültige Dezimalzahl eingeben!" sqref="H16:H24 I24 I17:I19" xr:uid="{00000000-0002-0000-0000-000002000000}">
      <formula1>0</formula1>
      <formula2>0</formula2>
    </dataValidation>
    <dataValidation operator="equal" allowBlank="1" showErrorMessage="1" errorTitle="Falsche Eingabe" error="Bitte nur die Nummer (&gt;0) des Workpackages eingeben!" sqref="A13:A14 A25 A42 B37:B41 A44:A45 A57 B52:B56 R7 A27:A29" xr:uid="{00000000-0002-0000-0000-000003000000}">
      <formula1>0</formula1>
      <formula2>0</formula2>
    </dataValidation>
    <dataValidation type="list" allowBlank="1" showInputMessage="1" showErrorMessage="1" sqref="E16:E24" xr:uid="{E52C84FF-172C-46E5-A5F5-B6D7C29FCEBC}">
      <formula1>"Mitarbeiter,Fachkraft,Abteilungsleiter,Geschäftsführer"</formula1>
    </dataValidation>
    <dataValidation type="list" allowBlank="1" showInputMessage="1" showErrorMessage="1" sqref="F16:G24" xr:uid="{1512E909-924F-42A1-B2A0-90A090D419D6}">
      <formula1>INDIRECT(E16)</formula1>
    </dataValidation>
  </dataValidations>
  <pageMargins left="0.7" right="0.7" top="0.78740157499999996" bottom="0.78740157499999996" header="0.3" footer="0.3"/>
  <pageSetup paperSize="9" orientation="portrait" verticalDpi="0" r:id="rId1"/>
  <ignoredErrors>
    <ignoredError sqref="K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EA2E-A134-42DC-9217-0945F9A8DCD2}">
  <dimension ref="A1:AM61"/>
  <sheetViews>
    <sheetView zoomScale="120" zoomScaleNormal="120" workbookViewId="0">
      <selection activeCell="D6" sqref="D6:E6"/>
    </sheetView>
  </sheetViews>
  <sheetFormatPr baseColWidth="10" defaultRowHeight="12.75"/>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c r="A1" s="131" t="s">
        <v>30</v>
      </c>
      <c r="B1" s="132"/>
      <c r="C1" s="132"/>
      <c r="D1" s="132"/>
      <c r="E1" s="132"/>
      <c r="F1" s="132"/>
      <c r="G1" s="132"/>
      <c r="H1" s="132"/>
      <c r="I1" s="132"/>
      <c r="J1" s="132"/>
      <c r="K1" s="44"/>
      <c r="L1" s="45"/>
      <c r="M1" s="45"/>
      <c r="N1" s="45"/>
      <c r="O1" s="45"/>
      <c r="P1" s="45"/>
      <c r="Q1" s="9"/>
      <c r="R1" s="2"/>
      <c r="S1" s="2"/>
      <c r="T1" s="2"/>
      <c r="AM1" s="15" t="b">
        <v>0</v>
      </c>
    </row>
    <row r="2" spans="1:39" ht="13.5" thickBot="1">
      <c r="L2" s="4"/>
      <c r="M2" s="4"/>
      <c r="N2" s="4"/>
      <c r="O2" s="4"/>
      <c r="P2" s="4"/>
      <c r="R2" s="46"/>
    </row>
    <row r="3" spans="1:39" ht="15.75" customHeight="1" thickTop="1" thickBot="1">
      <c r="A3" s="133" t="s">
        <v>36</v>
      </c>
      <c r="B3" s="134"/>
      <c r="C3" s="134"/>
      <c r="D3" s="134"/>
      <c r="E3" s="134"/>
      <c r="F3" s="134"/>
      <c r="G3" s="134"/>
      <c r="H3" s="134"/>
      <c r="I3" s="134"/>
      <c r="J3" s="134"/>
      <c r="K3" s="263"/>
      <c r="L3" s="221" t="s">
        <v>8</v>
      </c>
      <c r="M3" s="221"/>
      <c r="N3" s="221"/>
      <c r="O3" s="221"/>
      <c r="P3" s="222"/>
      <c r="Q3" s="2"/>
      <c r="R3" s="5" t="s">
        <v>9</v>
      </c>
      <c r="S3" s="6"/>
      <c r="T3" s="6"/>
      <c r="U3" s="7">
        <f>SUM(K25,K42,K57)</f>
        <v>0</v>
      </c>
    </row>
    <row r="4" spans="1:39" ht="13.5" thickBot="1">
      <c r="A4" s="93"/>
      <c r="B4" s="2"/>
      <c r="C4" s="2"/>
      <c r="D4" s="2"/>
      <c r="E4" s="2"/>
      <c r="F4" s="2"/>
      <c r="G4" s="2"/>
      <c r="H4" s="2"/>
      <c r="I4" s="2"/>
      <c r="J4" s="2"/>
      <c r="K4" s="86"/>
      <c r="L4" s="8"/>
      <c r="M4" s="8"/>
      <c r="N4" s="8"/>
      <c r="O4" s="8"/>
      <c r="P4" s="104"/>
      <c r="Q4" s="2"/>
    </row>
    <row r="5" spans="1:39" ht="13.5" thickBot="1">
      <c r="A5" s="323" t="b">
        <v>0</v>
      </c>
      <c r="B5" s="80"/>
      <c r="C5" s="80"/>
      <c r="D5" s="80"/>
      <c r="E5" s="80"/>
      <c r="F5" s="2"/>
      <c r="G5" s="2"/>
      <c r="H5" s="2"/>
      <c r="I5" s="2"/>
      <c r="J5" s="2"/>
      <c r="K5" s="87"/>
      <c r="L5" s="223" t="s">
        <v>10</v>
      </c>
      <c r="M5" s="223"/>
      <c r="N5" s="223"/>
      <c r="O5" s="224"/>
      <c r="P5" s="105">
        <f>SUM(L25,L42,L57)</f>
        <v>0</v>
      </c>
      <c r="Q5" s="2"/>
    </row>
    <row r="6" spans="1:39" ht="16.5" thickTop="1" thickBot="1">
      <c r="A6" s="430" t="b">
        <v>1</v>
      </c>
      <c r="B6" s="204" t="s">
        <v>43</v>
      </c>
      <c r="C6" s="205"/>
      <c r="D6" s="432"/>
      <c r="E6" s="433"/>
      <c r="F6" s="2"/>
      <c r="G6" s="2"/>
      <c r="H6" s="2"/>
      <c r="I6" s="2"/>
      <c r="J6" s="2"/>
      <c r="K6" s="87"/>
      <c r="L6" s="225" t="s">
        <v>8</v>
      </c>
      <c r="M6" s="226"/>
      <c r="N6" s="226"/>
      <c r="O6" s="227"/>
      <c r="P6" s="105">
        <f>MIN(
175000,
IF(A5,
    L25*1 + (L42+L57)*0.5,
IF(A6,
    (L25+L42+L57)*0.5,
0
)))</f>
        <v>0</v>
      </c>
      <c r="Q6" s="2"/>
      <c r="R6" s="190" t="s">
        <v>11</v>
      </c>
      <c r="S6" s="191"/>
      <c r="T6" s="191"/>
      <c r="U6" s="192"/>
    </row>
    <row r="7" spans="1:39" ht="17.25" thickTop="1" thickBot="1">
      <c r="A7" s="323" t="b">
        <v>0</v>
      </c>
      <c r="B7" s="2"/>
      <c r="C7" s="2"/>
      <c r="D7" s="81" t="str">
        <f>IF(D6="", "Eingabe erforderlich: Organisationsname", "")</f>
        <v>Eingabe erforderlich: Organisationsname</v>
      </c>
      <c r="E7" s="2"/>
      <c r="F7" s="2"/>
      <c r="G7" s="2"/>
      <c r="H7" s="2"/>
      <c r="I7" s="2"/>
      <c r="J7" s="2"/>
      <c r="K7" s="33"/>
      <c r="L7" s="22"/>
      <c r="M7" s="10"/>
      <c r="N7" s="10"/>
      <c r="O7" s="10"/>
      <c r="P7" s="106"/>
      <c r="Q7" s="2"/>
      <c r="R7" s="173" t="s">
        <v>3</v>
      </c>
      <c r="S7" s="174"/>
      <c r="T7" s="174"/>
      <c r="U7" s="11">
        <f>MIN(
175000,
IF(A5,
    K25*1 + (K42+K57)*0.5,
IF(A6,
    (K25+K42+K57)*0.5,
0
)))</f>
        <v>0</v>
      </c>
    </row>
    <row r="8" spans="1:39">
      <c r="A8" s="91"/>
      <c r="B8" s="2"/>
      <c r="C8" s="2"/>
      <c r="D8" s="2"/>
      <c r="E8" s="2"/>
      <c r="F8" s="2"/>
      <c r="G8" s="2"/>
      <c r="H8" s="2"/>
      <c r="I8" s="2"/>
      <c r="J8" s="2"/>
      <c r="K8" s="23"/>
      <c r="L8" s="14"/>
      <c r="M8" s="12"/>
      <c r="N8" s="12"/>
      <c r="O8" s="12"/>
      <c r="P8" s="107"/>
      <c r="Q8" s="2"/>
    </row>
    <row r="9" spans="1:39" ht="18.75" thickBot="1">
      <c r="A9" s="92" t="str">
        <f>IF(COUNTIF(A5:A7,TRUE)&gt;1, "Sie haben zwei Optionen ausgewählt. Bitte wählen Sie nur eine aus.", IF(COUNTIF(A5:A7,TRUE)=0, "Achtung: Bitte wählen Sie entweder „Unternehmen“ oder „Forschungseinrichtung“ aus!", ""))</f>
        <v/>
      </c>
      <c r="B9" s="80"/>
      <c r="C9" s="80"/>
      <c r="D9" s="80"/>
      <c r="E9" s="80"/>
      <c r="F9" s="80"/>
      <c r="G9" s="80"/>
      <c r="H9" s="80"/>
      <c r="I9" s="80"/>
      <c r="J9" s="80"/>
      <c r="K9" s="108"/>
      <c r="L9" s="109"/>
      <c r="M9" s="110" t="s">
        <v>20</v>
      </c>
      <c r="N9" s="111" t="s">
        <v>21</v>
      </c>
      <c r="O9" s="112"/>
      <c r="P9" s="113"/>
      <c r="Q9" s="2"/>
    </row>
    <row r="10" spans="1:39" ht="18.75" thickTop="1">
      <c r="A10" s="26"/>
      <c r="B10" s="2"/>
      <c r="C10" s="2"/>
      <c r="D10" s="2"/>
      <c r="E10" s="2"/>
      <c r="F10" s="2"/>
      <c r="G10" s="2"/>
      <c r="H10" s="2"/>
      <c r="I10" s="2"/>
      <c r="J10" s="2"/>
      <c r="K10" s="2"/>
      <c r="L10" s="39"/>
      <c r="M10" s="15" t="s">
        <v>20</v>
      </c>
      <c r="N10" s="15" t="s">
        <v>19</v>
      </c>
      <c r="O10" s="35"/>
      <c r="P10" s="35"/>
    </row>
    <row r="11" spans="1:39" ht="18">
      <c r="A11" s="26"/>
      <c r="B11" s="2"/>
      <c r="C11" s="2"/>
      <c r="D11" s="2"/>
      <c r="E11" s="2"/>
      <c r="F11" s="2"/>
      <c r="G11" s="2"/>
      <c r="H11" s="2"/>
      <c r="I11" s="2"/>
      <c r="J11" s="2"/>
      <c r="K11" s="2"/>
      <c r="L11" s="39"/>
      <c r="M11" s="15" t="s">
        <v>21</v>
      </c>
      <c r="N11" s="15" t="s">
        <v>18</v>
      </c>
      <c r="O11" s="35"/>
      <c r="P11" s="35"/>
    </row>
    <row r="12" spans="1:39" ht="13.5" thickBot="1">
      <c r="L12" s="13"/>
      <c r="M12" s="13"/>
      <c r="N12" s="13"/>
      <c r="O12" s="13"/>
      <c r="P12" s="13"/>
      <c r="Q12" s="14"/>
    </row>
    <row r="13" spans="1:39" ht="15" customHeight="1" thickBot="1">
      <c r="A13" s="136" t="s">
        <v>0</v>
      </c>
      <c r="B13" s="137"/>
      <c r="C13" s="137"/>
      <c r="D13" s="137"/>
      <c r="E13" s="137"/>
      <c r="F13" s="137"/>
      <c r="G13" s="137"/>
      <c r="H13" s="137"/>
      <c r="I13" s="137"/>
      <c r="J13" s="137"/>
      <c r="K13" s="264"/>
      <c r="L13" s="146" t="s">
        <v>12</v>
      </c>
      <c r="M13" s="146"/>
      <c r="N13" s="146"/>
      <c r="O13" s="146"/>
      <c r="P13" s="146"/>
      <c r="Q13" s="83"/>
    </row>
    <row r="14" spans="1:39" ht="89.25" customHeight="1" thickBot="1">
      <c r="A14" s="200" t="s">
        <v>23</v>
      </c>
      <c r="B14" s="201"/>
      <c r="C14" s="201"/>
      <c r="D14" s="201"/>
      <c r="E14" s="201"/>
      <c r="F14" s="201"/>
      <c r="G14" s="201"/>
      <c r="H14" s="201"/>
      <c r="I14" s="201"/>
      <c r="J14" s="201"/>
      <c r="K14" s="434" t="str">
        <f>HYPERLINK("https://www.tirol.gv.at/fileadmin/themen/arbeit-wirtschaft/wirtschaft-und-arbeit/Innovationsfoerderung_23-27/Abrechnungsleitfaden_INNO_2026.pdf","Abrechnungsleitfaden")</f>
        <v>Abrechnungsleitfaden</v>
      </c>
      <c r="L14" s="265"/>
      <c r="M14" s="148"/>
      <c r="N14" s="148"/>
      <c r="O14" s="148"/>
      <c r="P14" s="148"/>
      <c r="Q14" s="83"/>
    </row>
    <row r="15" spans="1:39" ht="13.5" thickBot="1">
      <c r="A15" s="344" t="s">
        <v>16</v>
      </c>
      <c r="B15" s="345"/>
      <c r="C15" s="345"/>
      <c r="D15" s="346"/>
      <c r="E15" s="431" t="s">
        <v>22</v>
      </c>
      <c r="F15" s="348" t="s">
        <v>15</v>
      </c>
      <c r="G15" s="346"/>
      <c r="H15" s="349" t="s">
        <v>17</v>
      </c>
      <c r="I15" s="350"/>
      <c r="J15" s="43" t="s">
        <v>1</v>
      </c>
      <c r="K15" s="37" t="s">
        <v>2</v>
      </c>
      <c r="L15" s="38" t="s">
        <v>13</v>
      </c>
      <c r="M15" s="193" t="s">
        <v>14</v>
      </c>
      <c r="N15" s="193"/>
      <c r="O15" s="193"/>
      <c r="P15" s="193"/>
      <c r="Q15" s="84"/>
    </row>
    <row r="16" spans="1:39">
      <c r="A16" s="143"/>
      <c r="B16" s="144"/>
      <c r="C16" s="144"/>
      <c r="D16" s="145"/>
      <c r="E16" s="36"/>
      <c r="F16" s="139"/>
      <c r="G16" s="140"/>
      <c r="H16" s="141"/>
      <c r="I16" s="142"/>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63">
        <f>H16*J16</f>
        <v>0</v>
      </c>
      <c r="L16" s="53"/>
      <c r="M16" s="195"/>
      <c r="N16" s="195"/>
      <c r="O16" s="195"/>
      <c r="P16" s="195"/>
      <c r="Q16" s="85"/>
    </row>
    <row r="17" spans="1:21">
      <c r="A17" s="170"/>
      <c r="B17" s="171"/>
      <c r="C17" s="171"/>
      <c r="D17" s="172"/>
      <c r="E17" s="30"/>
      <c r="F17" s="186"/>
      <c r="G17" s="188"/>
      <c r="H17" s="189"/>
      <c r="I17" s="183"/>
      <c r="J17" s="62">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64">
        <f>H17*J17</f>
        <v>0</v>
      </c>
      <c r="L17" s="54"/>
      <c r="M17" s="197"/>
      <c r="N17" s="198"/>
      <c r="O17" s="198"/>
      <c r="P17" s="197"/>
      <c r="Q17" s="85"/>
    </row>
    <row r="18" spans="1:21">
      <c r="A18" s="170"/>
      <c r="B18" s="171"/>
      <c r="C18" s="171"/>
      <c r="D18" s="172"/>
      <c r="E18" s="30"/>
      <c r="F18" s="186"/>
      <c r="G18" s="187"/>
      <c r="H18" s="182"/>
      <c r="I18" s="183"/>
      <c r="J18" s="62">
        <f t="shared" si="0"/>
        <v>0</v>
      </c>
      <c r="K18" s="65">
        <f t="shared" ref="K18:K24" si="1">H18*J18</f>
        <v>0</v>
      </c>
      <c r="L18" s="55"/>
      <c r="M18" s="197"/>
      <c r="N18" s="198"/>
      <c r="O18" s="198"/>
      <c r="P18" s="197"/>
      <c r="Q18" s="85"/>
    </row>
    <row r="19" spans="1:21">
      <c r="A19" s="170"/>
      <c r="B19" s="171"/>
      <c r="C19" s="171"/>
      <c r="D19" s="172"/>
      <c r="E19" s="30"/>
      <c r="F19" s="186"/>
      <c r="G19" s="187"/>
      <c r="H19" s="182"/>
      <c r="I19" s="183"/>
      <c r="J19" s="62">
        <f t="shared" si="0"/>
        <v>0</v>
      </c>
      <c r="K19" s="65">
        <f t="shared" si="1"/>
        <v>0</v>
      </c>
      <c r="L19" s="56"/>
      <c r="M19" s="153"/>
      <c r="N19" s="202"/>
      <c r="O19" s="202"/>
      <c r="P19" s="153"/>
      <c r="Q19" s="85"/>
    </row>
    <row r="20" spans="1:21">
      <c r="A20" s="170"/>
      <c r="B20" s="171"/>
      <c r="C20" s="171"/>
      <c r="D20" s="172"/>
      <c r="E20" s="30"/>
      <c r="F20" s="180"/>
      <c r="G20" s="181"/>
      <c r="H20" s="182"/>
      <c r="I20" s="183"/>
      <c r="J20" s="62">
        <f t="shared" si="0"/>
        <v>0</v>
      </c>
      <c r="K20" s="65">
        <f t="shared" si="1"/>
        <v>0</v>
      </c>
      <c r="L20" s="56"/>
      <c r="M20" s="153"/>
      <c r="N20" s="153"/>
      <c r="O20" s="153"/>
      <c r="P20" s="153"/>
      <c r="Q20" s="85"/>
    </row>
    <row r="21" spans="1:21">
      <c r="A21" s="170"/>
      <c r="B21" s="171"/>
      <c r="C21" s="171"/>
      <c r="D21" s="172"/>
      <c r="E21" s="30"/>
      <c r="F21" s="180"/>
      <c r="G21" s="181"/>
      <c r="H21" s="182"/>
      <c r="I21" s="183"/>
      <c r="J21" s="62">
        <f t="shared" si="0"/>
        <v>0</v>
      </c>
      <c r="K21" s="65">
        <f t="shared" si="1"/>
        <v>0</v>
      </c>
      <c r="L21" s="56"/>
      <c r="M21" s="153"/>
      <c r="N21" s="153"/>
      <c r="O21" s="153"/>
      <c r="P21" s="153"/>
      <c r="Q21" s="85"/>
    </row>
    <row r="22" spans="1:21">
      <c r="A22" s="170"/>
      <c r="B22" s="171"/>
      <c r="C22" s="171"/>
      <c r="D22" s="172"/>
      <c r="E22" s="30"/>
      <c r="F22" s="180"/>
      <c r="G22" s="181"/>
      <c r="H22" s="182"/>
      <c r="I22" s="183"/>
      <c r="J22" s="62">
        <f t="shared" si="0"/>
        <v>0</v>
      </c>
      <c r="K22" s="65">
        <f t="shared" si="1"/>
        <v>0</v>
      </c>
      <c r="L22" s="56"/>
      <c r="M22" s="153"/>
      <c r="N22" s="153"/>
      <c r="O22" s="153"/>
      <c r="P22" s="153"/>
      <c r="Q22" s="85"/>
    </row>
    <row r="23" spans="1:21">
      <c r="A23" s="170"/>
      <c r="B23" s="171"/>
      <c r="C23" s="171"/>
      <c r="D23" s="172"/>
      <c r="E23" s="30"/>
      <c r="F23" s="180"/>
      <c r="G23" s="181"/>
      <c r="H23" s="182"/>
      <c r="I23" s="183"/>
      <c r="J23" s="62">
        <f t="shared" si="0"/>
        <v>0</v>
      </c>
      <c r="K23" s="65">
        <f t="shared" si="1"/>
        <v>0</v>
      </c>
      <c r="L23" s="56"/>
      <c r="M23" s="153"/>
      <c r="N23" s="153"/>
      <c r="O23" s="153"/>
      <c r="P23" s="153"/>
      <c r="Q23" s="85"/>
    </row>
    <row r="24" spans="1:21" ht="13.5" thickBot="1">
      <c r="A24" s="167"/>
      <c r="B24" s="168"/>
      <c r="C24" s="168"/>
      <c r="D24" s="169"/>
      <c r="E24" s="31"/>
      <c r="F24" s="176"/>
      <c r="G24" s="177"/>
      <c r="H24" s="178"/>
      <c r="I24" s="179"/>
      <c r="J24" s="62">
        <f t="shared" si="0"/>
        <v>0</v>
      </c>
      <c r="K24" s="66">
        <f t="shared" si="1"/>
        <v>0</v>
      </c>
      <c r="L24" s="57"/>
      <c r="M24" s="155"/>
      <c r="N24" s="155"/>
      <c r="O24" s="155"/>
      <c r="P24" s="266"/>
      <c r="Q24" s="85"/>
    </row>
    <row r="25" spans="1:21" ht="13.5" thickBot="1">
      <c r="A25" s="173" t="s">
        <v>3</v>
      </c>
      <c r="B25" s="174"/>
      <c r="C25" s="174"/>
      <c r="D25" s="174"/>
      <c r="E25" s="174"/>
      <c r="F25" s="174"/>
      <c r="G25" s="174"/>
      <c r="H25" s="174"/>
      <c r="I25" s="174"/>
      <c r="J25" s="175"/>
      <c r="K25" s="28">
        <f>SUM(K16:K24)</f>
        <v>0</v>
      </c>
      <c r="L25" s="58">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58">
        <f>ROUND( (L57+L42) / 3 * 7, 2)</f>
        <v>0</v>
      </c>
      <c r="N25" s="184">
        <v>0.7</v>
      </c>
      <c r="O25" s="184"/>
      <c r="P25" s="267"/>
      <c r="Q25" s="85"/>
      <c r="R25" s="15" t="b">
        <v>0</v>
      </c>
    </row>
    <row r="26" spans="1:21" ht="12.75" customHeight="1">
      <c r="A26" s="27"/>
      <c r="B26" s="27"/>
      <c r="C26" s="27"/>
      <c r="D26" s="27"/>
      <c r="E26" s="27"/>
      <c r="F26" s="27"/>
      <c r="G26" s="27"/>
      <c r="H26" s="27"/>
      <c r="I26" s="27"/>
      <c r="J26" s="27"/>
      <c r="K26" s="82"/>
      <c r="L26" s="3"/>
      <c r="M26" s="3"/>
      <c r="N26" s="3"/>
      <c r="O26" s="3"/>
      <c r="P26" s="3"/>
      <c r="Q26" s="14"/>
      <c r="R26" s="2"/>
      <c r="S26" s="2"/>
      <c r="T26" s="2"/>
      <c r="U26" s="2"/>
    </row>
    <row r="27" spans="1:21" ht="13.5" thickBot="1">
      <c r="A27" s="25"/>
      <c r="B27" s="25"/>
      <c r="C27" s="25"/>
      <c r="D27" s="25"/>
      <c r="E27" s="25"/>
      <c r="F27" s="25"/>
      <c r="G27" s="25"/>
      <c r="H27" s="25"/>
      <c r="I27" s="25"/>
      <c r="J27" s="25"/>
      <c r="K27" s="3"/>
      <c r="L27" s="3"/>
      <c r="M27" s="3"/>
      <c r="N27" s="3"/>
      <c r="O27" s="3"/>
      <c r="P27" s="3"/>
      <c r="Q27" s="14"/>
      <c r="R27" s="16"/>
      <c r="S27" s="16"/>
      <c r="T27" s="16"/>
      <c r="U27" s="16"/>
    </row>
    <row r="28" spans="1:21" ht="15" customHeight="1" thickBot="1">
      <c r="A28" s="150" t="s">
        <v>4</v>
      </c>
      <c r="B28" s="151"/>
      <c r="C28" s="151"/>
      <c r="D28" s="151"/>
      <c r="E28" s="151"/>
      <c r="F28" s="151"/>
      <c r="G28" s="151"/>
      <c r="H28" s="151"/>
      <c r="I28" s="151"/>
      <c r="J28" s="151"/>
      <c r="K28" s="152"/>
      <c r="L28" s="157" t="s">
        <v>12</v>
      </c>
      <c r="M28" s="158"/>
      <c r="N28" s="158"/>
      <c r="O28" s="158"/>
      <c r="P28" s="159"/>
      <c r="Q28" s="17"/>
      <c r="R28" s="16"/>
      <c r="S28" s="16"/>
      <c r="T28" s="16"/>
      <c r="U28" s="16"/>
    </row>
    <row r="29" spans="1:21" ht="36">
      <c r="A29" s="160" t="s">
        <v>5</v>
      </c>
      <c r="B29" s="161"/>
      <c r="C29" s="161"/>
      <c r="D29" s="162"/>
      <c r="E29" s="161"/>
      <c r="F29" s="163"/>
      <c r="G29" s="164" t="s">
        <v>6</v>
      </c>
      <c r="H29" s="165"/>
      <c r="I29" s="165"/>
      <c r="J29" s="166"/>
      <c r="K29" s="21" t="s">
        <v>24</v>
      </c>
      <c r="L29" s="40" t="s">
        <v>13</v>
      </c>
      <c r="M29" s="239" t="s">
        <v>14</v>
      </c>
      <c r="N29" s="239"/>
      <c r="O29" s="239"/>
      <c r="P29" s="239"/>
      <c r="Q29" s="18"/>
      <c r="R29" s="16"/>
      <c r="S29" s="16"/>
      <c r="T29" s="16"/>
      <c r="U29" s="16"/>
    </row>
    <row r="30" spans="1:21" ht="14.25">
      <c r="A30" s="213"/>
      <c r="B30" s="214"/>
      <c r="C30" s="214"/>
      <c r="D30" s="215"/>
      <c r="E30" s="214"/>
      <c r="F30" s="216"/>
      <c r="G30" s="206"/>
      <c r="H30" s="207"/>
      <c r="I30" s="207"/>
      <c r="J30" s="208"/>
      <c r="K30" s="67"/>
      <c r="L30" s="47"/>
      <c r="M30" s="240"/>
      <c r="N30" s="240"/>
      <c r="O30" s="240"/>
      <c r="P30" s="241"/>
      <c r="Q30" s="19"/>
      <c r="R30" s="4"/>
      <c r="S30" s="4"/>
      <c r="T30" s="4"/>
      <c r="U30" s="4"/>
    </row>
    <row r="31" spans="1:21" ht="14.25">
      <c r="A31" s="219"/>
      <c r="B31" s="215"/>
      <c r="C31" s="215"/>
      <c r="D31" s="215"/>
      <c r="E31" s="215"/>
      <c r="F31" s="220"/>
      <c r="G31" s="206"/>
      <c r="H31" s="207"/>
      <c r="I31" s="207"/>
      <c r="J31" s="208"/>
      <c r="K31" s="67"/>
      <c r="L31" s="47"/>
      <c r="M31" s="241"/>
      <c r="N31" s="250"/>
      <c r="O31" s="250"/>
      <c r="P31" s="250"/>
      <c r="Q31" s="19"/>
      <c r="R31" s="4"/>
      <c r="S31" s="4"/>
      <c r="T31" s="4"/>
      <c r="U31" s="4"/>
    </row>
    <row r="32" spans="1:21" ht="14.25">
      <c r="A32" s="219"/>
      <c r="B32" s="215"/>
      <c r="C32" s="215"/>
      <c r="D32" s="215"/>
      <c r="E32" s="215"/>
      <c r="F32" s="220"/>
      <c r="G32" s="206"/>
      <c r="H32" s="207"/>
      <c r="I32" s="207"/>
      <c r="J32" s="208"/>
      <c r="K32" s="67"/>
      <c r="L32" s="47"/>
      <c r="M32" s="241"/>
      <c r="N32" s="250"/>
      <c r="O32" s="250"/>
      <c r="P32" s="250"/>
      <c r="Q32" s="19"/>
      <c r="R32" s="4"/>
      <c r="S32" s="4"/>
      <c r="T32" s="4"/>
      <c r="U32" s="4"/>
    </row>
    <row r="33" spans="1:21" ht="14.25">
      <c r="A33" s="219"/>
      <c r="B33" s="215"/>
      <c r="C33" s="215"/>
      <c r="D33" s="215"/>
      <c r="E33" s="215"/>
      <c r="F33" s="220"/>
      <c r="G33" s="206"/>
      <c r="H33" s="207"/>
      <c r="I33" s="207"/>
      <c r="J33" s="208"/>
      <c r="K33" s="67"/>
      <c r="L33" s="47"/>
      <c r="M33" s="241"/>
      <c r="N33" s="250"/>
      <c r="O33" s="250"/>
      <c r="P33" s="250"/>
      <c r="Q33" s="19"/>
      <c r="R33" s="4"/>
      <c r="S33" s="4"/>
      <c r="T33" s="4"/>
      <c r="U33" s="4"/>
    </row>
    <row r="34" spans="1:21" ht="14.25">
      <c r="A34" s="219"/>
      <c r="B34" s="215"/>
      <c r="C34" s="215"/>
      <c r="D34" s="215"/>
      <c r="E34" s="215"/>
      <c r="F34" s="220"/>
      <c r="G34" s="206"/>
      <c r="H34" s="207"/>
      <c r="I34" s="207"/>
      <c r="J34" s="208"/>
      <c r="K34" s="67"/>
      <c r="L34" s="47"/>
      <c r="M34" s="241"/>
      <c r="N34" s="250"/>
      <c r="O34" s="250"/>
      <c r="P34" s="250"/>
      <c r="Q34" s="19"/>
      <c r="R34" s="4"/>
      <c r="S34" s="4"/>
      <c r="T34" s="4"/>
      <c r="U34" s="4"/>
    </row>
    <row r="35" spans="1:21">
      <c r="A35" s="219"/>
      <c r="B35" s="215"/>
      <c r="C35" s="215"/>
      <c r="D35" s="215"/>
      <c r="E35" s="215"/>
      <c r="F35" s="220"/>
      <c r="G35" s="206"/>
      <c r="H35" s="207"/>
      <c r="I35" s="207"/>
      <c r="J35" s="208"/>
      <c r="K35" s="398"/>
      <c r="L35" s="47"/>
      <c r="M35" s="251"/>
      <c r="N35" s="252"/>
      <c r="O35" s="252"/>
      <c r="P35" s="252"/>
      <c r="Q35" s="19"/>
    </row>
    <row r="36" spans="1:21">
      <c r="A36" s="209"/>
      <c r="B36" s="217"/>
      <c r="C36" s="217"/>
      <c r="D36" s="215"/>
      <c r="E36" s="217"/>
      <c r="F36" s="218"/>
      <c r="G36" s="206"/>
      <c r="H36" s="207"/>
      <c r="I36" s="207"/>
      <c r="J36" s="208"/>
      <c r="K36" s="67"/>
      <c r="L36" s="47"/>
      <c r="M36" s="232"/>
      <c r="N36" s="232"/>
      <c r="O36" s="232"/>
      <c r="P36" s="251"/>
      <c r="Q36" s="19"/>
    </row>
    <row r="37" spans="1:21">
      <c r="A37" s="209"/>
      <c r="B37" s="210"/>
      <c r="C37" s="210"/>
      <c r="D37" s="211"/>
      <c r="E37" s="210"/>
      <c r="F37" s="212"/>
      <c r="G37" s="206"/>
      <c r="H37" s="207"/>
      <c r="I37" s="207"/>
      <c r="J37" s="208"/>
      <c r="K37" s="67"/>
      <c r="L37" s="47"/>
      <c r="M37" s="232"/>
      <c r="N37" s="232"/>
      <c r="O37" s="232"/>
      <c r="P37" s="251"/>
      <c r="Q37" s="19"/>
    </row>
    <row r="38" spans="1:21">
      <c r="A38" s="209"/>
      <c r="B38" s="210"/>
      <c r="C38" s="210"/>
      <c r="D38" s="211"/>
      <c r="E38" s="210"/>
      <c r="F38" s="212"/>
      <c r="G38" s="206"/>
      <c r="H38" s="207"/>
      <c r="I38" s="207"/>
      <c r="J38" s="208"/>
      <c r="K38" s="67"/>
      <c r="L38" s="47"/>
      <c r="M38" s="232"/>
      <c r="N38" s="232"/>
      <c r="O38" s="232"/>
      <c r="P38" s="251"/>
      <c r="Q38" s="19"/>
    </row>
    <row r="39" spans="1:21">
      <c r="A39" s="209"/>
      <c r="B39" s="210"/>
      <c r="C39" s="210"/>
      <c r="D39" s="211"/>
      <c r="E39" s="210"/>
      <c r="F39" s="212"/>
      <c r="G39" s="206"/>
      <c r="H39" s="207"/>
      <c r="I39" s="207"/>
      <c r="J39" s="208"/>
      <c r="K39" s="67"/>
      <c r="L39" s="47"/>
      <c r="M39" s="232"/>
      <c r="N39" s="232"/>
      <c r="O39" s="232"/>
      <c r="P39" s="232"/>
      <c r="Q39" s="14"/>
    </row>
    <row r="40" spans="1:21">
      <c r="A40" s="209"/>
      <c r="B40" s="210"/>
      <c r="C40" s="210"/>
      <c r="D40" s="211"/>
      <c r="E40" s="210"/>
      <c r="F40" s="212"/>
      <c r="G40" s="206"/>
      <c r="H40" s="207"/>
      <c r="I40" s="207"/>
      <c r="J40" s="208"/>
      <c r="K40" s="67"/>
      <c r="L40" s="47"/>
      <c r="M40" s="232"/>
      <c r="N40" s="232"/>
      <c r="O40" s="232"/>
      <c r="P40" s="232"/>
      <c r="Q40" s="14"/>
    </row>
    <row r="41" spans="1:21">
      <c r="A41" s="209"/>
      <c r="B41" s="210"/>
      <c r="C41" s="210"/>
      <c r="D41" s="211"/>
      <c r="E41" s="210"/>
      <c r="F41" s="212"/>
      <c r="G41" s="206"/>
      <c r="H41" s="248"/>
      <c r="I41" s="248"/>
      <c r="J41" s="208"/>
      <c r="K41" s="68"/>
      <c r="L41" s="42"/>
      <c r="M41" s="233"/>
      <c r="N41" s="234"/>
      <c r="O41" s="234"/>
      <c r="P41" s="235"/>
      <c r="Q41" s="19"/>
    </row>
    <row r="42" spans="1:21" ht="13.5" thickBot="1">
      <c r="A42" s="228" t="s">
        <v>3</v>
      </c>
      <c r="B42" s="229"/>
      <c r="C42" s="229"/>
      <c r="D42" s="229"/>
      <c r="E42" s="229"/>
      <c r="F42" s="229"/>
      <c r="G42" s="229"/>
      <c r="H42" s="229"/>
      <c r="I42" s="229"/>
      <c r="J42" s="229"/>
      <c r="K42" s="69">
        <f>SUM(K30:K41)</f>
        <v>0</v>
      </c>
      <c r="L42" s="20">
        <f>SUM(IF(L30&lt;&gt;"", L30, K30),
IF(L31&lt;&gt;"", L31, K31),
IF(L32&lt;&gt;"", L32, K32),
IF(L33&lt;&gt;"", L33, K33),
 IF(L34&lt;&gt;"", L34,K34),
IF(L35&lt;&gt;"", L35, K35),
IF(L36&lt;&gt;"", L36, K36),
IF(L37&lt;&gt;"", L37, K37),
IF(L38&lt;&gt;"", L38, K38),
IF(L39&lt;&gt;"", L39, K39),
IF(L40&lt;&gt;"", L40, K40),
IF(L41&lt;&gt;"", L41, K41))</f>
        <v>0</v>
      </c>
      <c r="M42" s="236"/>
      <c r="N42" s="237"/>
      <c r="O42" s="237"/>
      <c r="P42" s="238"/>
      <c r="Q42" s="19"/>
    </row>
    <row r="43" spans="1:21" ht="13.5" thickBot="1">
      <c r="L43" s="3"/>
      <c r="M43" s="3"/>
      <c r="N43" s="3"/>
      <c r="O43" s="3"/>
      <c r="P43" s="3"/>
      <c r="Q43" s="14"/>
    </row>
    <row r="44" spans="1:21" ht="15" customHeight="1" thickBot="1">
      <c r="A44" s="150" t="s">
        <v>7</v>
      </c>
      <c r="B44" s="151"/>
      <c r="C44" s="151"/>
      <c r="D44" s="151"/>
      <c r="E44" s="151"/>
      <c r="F44" s="151"/>
      <c r="G44" s="151"/>
      <c r="H44" s="151"/>
      <c r="I44" s="151"/>
      <c r="J44" s="151"/>
      <c r="K44" s="152"/>
      <c r="L44" s="158" t="s">
        <v>12</v>
      </c>
      <c r="M44" s="158"/>
      <c r="N44" s="158"/>
      <c r="O44" s="158"/>
      <c r="P44" s="159"/>
      <c r="Q44" s="17"/>
    </row>
    <row r="45" spans="1:21" ht="36">
      <c r="A45" s="242" t="s">
        <v>5</v>
      </c>
      <c r="B45" s="243"/>
      <c r="C45" s="243"/>
      <c r="D45" s="243"/>
      <c r="E45" s="243"/>
      <c r="F45" s="244"/>
      <c r="G45" s="245" t="s">
        <v>6</v>
      </c>
      <c r="H45" s="246"/>
      <c r="I45" s="246"/>
      <c r="J45" s="247"/>
      <c r="K45" s="48" t="s">
        <v>24</v>
      </c>
      <c r="L45" s="50" t="s">
        <v>13</v>
      </c>
      <c r="M45" s="239" t="s">
        <v>14</v>
      </c>
      <c r="N45" s="239"/>
      <c r="O45" s="239"/>
      <c r="P45" s="256"/>
      <c r="Q45" s="41"/>
    </row>
    <row r="46" spans="1:21">
      <c r="A46" s="219"/>
      <c r="B46" s="215"/>
      <c r="C46" s="215"/>
      <c r="D46" s="215"/>
      <c r="E46" s="215"/>
      <c r="F46" s="220"/>
      <c r="G46" s="206"/>
      <c r="H46" s="207"/>
      <c r="I46" s="207"/>
      <c r="J46" s="208"/>
      <c r="K46" s="70"/>
      <c r="L46" s="51"/>
      <c r="M46" s="249"/>
      <c r="N46" s="249"/>
      <c r="O46" s="249"/>
      <c r="P46" s="235"/>
      <c r="Q46" s="14"/>
    </row>
    <row r="47" spans="1:21">
      <c r="A47" s="219"/>
      <c r="B47" s="215"/>
      <c r="C47" s="215"/>
      <c r="D47" s="215"/>
      <c r="E47" s="215"/>
      <c r="F47" s="220"/>
      <c r="G47" s="206"/>
      <c r="H47" s="207"/>
      <c r="I47" s="207"/>
      <c r="J47" s="208"/>
      <c r="K47" s="70"/>
      <c r="L47" s="51"/>
      <c r="M47" s="249"/>
      <c r="N47" s="249"/>
      <c r="O47" s="249"/>
      <c r="P47" s="235"/>
      <c r="Q47" s="14"/>
    </row>
    <row r="48" spans="1:21">
      <c r="A48" s="219"/>
      <c r="B48" s="215"/>
      <c r="C48" s="215"/>
      <c r="D48" s="215"/>
      <c r="E48" s="215"/>
      <c r="F48" s="220"/>
      <c r="G48" s="206"/>
      <c r="H48" s="207"/>
      <c r="I48" s="207"/>
      <c r="J48" s="208"/>
      <c r="K48" s="70"/>
      <c r="L48" s="51"/>
      <c r="M48" s="249"/>
      <c r="N48" s="249"/>
      <c r="O48" s="249"/>
      <c r="P48" s="235"/>
      <c r="Q48" s="14"/>
    </row>
    <row r="49" spans="1:17">
      <c r="A49" s="219"/>
      <c r="B49" s="215"/>
      <c r="C49" s="215"/>
      <c r="D49" s="215"/>
      <c r="E49" s="215"/>
      <c r="F49" s="220"/>
      <c r="G49" s="206"/>
      <c r="H49" s="207"/>
      <c r="I49" s="207"/>
      <c r="J49" s="208"/>
      <c r="K49" s="70"/>
      <c r="L49" s="51"/>
      <c r="M49" s="249"/>
      <c r="N49" s="249"/>
      <c r="O49" s="249"/>
      <c r="P49" s="235"/>
      <c r="Q49" s="14"/>
    </row>
    <row r="50" spans="1:17">
      <c r="A50" s="219"/>
      <c r="B50" s="215"/>
      <c r="C50" s="215"/>
      <c r="D50" s="215"/>
      <c r="E50" s="215"/>
      <c r="F50" s="220"/>
      <c r="G50" s="206"/>
      <c r="H50" s="207"/>
      <c r="I50" s="207"/>
      <c r="J50" s="208"/>
      <c r="K50" s="70"/>
      <c r="L50" s="51"/>
      <c r="M50" s="249"/>
      <c r="N50" s="249"/>
      <c r="O50" s="249"/>
      <c r="P50" s="235"/>
      <c r="Q50" s="14"/>
    </row>
    <row r="51" spans="1:17">
      <c r="A51" s="209"/>
      <c r="B51" s="217"/>
      <c r="C51" s="217"/>
      <c r="D51" s="215"/>
      <c r="E51" s="217"/>
      <c r="F51" s="218"/>
      <c r="G51" s="206"/>
      <c r="H51" s="248"/>
      <c r="I51" s="248"/>
      <c r="J51" s="207"/>
      <c r="K51" s="71"/>
      <c r="L51" s="51"/>
      <c r="M51" s="257"/>
      <c r="N51" s="258"/>
      <c r="O51" s="258"/>
      <c r="P51" s="259"/>
      <c r="Q51" s="14"/>
    </row>
    <row r="52" spans="1:17">
      <c r="A52" s="209"/>
      <c r="B52" s="217"/>
      <c r="C52" s="217"/>
      <c r="D52" s="215"/>
      <c r="E52" s="217"/>
      <c r="F52" s="218"/>
      <c r="G52" s="206"/>
      <c r="H52" s="248"/>
      <c r="I52" s="248"/>
      <c r="J52" s="207"/>
      <c r="K52" s="71"/>
      <c r="L52" s="51"/>
      <c r="M52" s="257"/>
      <c r="N52" s="258"/>
      <c r="O52" s="258"/>
      <c r="P52" s="259"/>
      <c r="Q52" s="14"/>
    </row>
    <row r="53" spans="1:17">
      <c r="A53" s="209"/>
      <c r="B53" s="217"/>
      <c r="C53" s="217"/>
      <c r="D53" s="215"/>
      <c r="E53" s="217"/>
      <c r="F53" s="218"/>
      <c r="G53" s="230"/>
      <c r="H53" s="231"/>
      <c r="I53" s="231"/>
      <c r="J53" s="207"/>
      <c r="K53" s="71"/>
      <c r="L53" s="51"/>
      <c r="M53" s="249"/>
      <c r="N53" s="234"/>
      <c r="O53" s="234"/>
      <c r="P53" s="235"/>
      <c r="Q53" s="19"/>
    </row>
    <row r="54" spans="1:17">
      <c r="A54" s="209"/>
      <c r="B54" s="217"/>
      <c r="C54" s="217"/>
      <c r="D54" s="215"/>
      <c r="E54" s="217"/>
      <c r="F54" s="218"/>
      <c r="G54" s="230"/>
      <c r="H54" s="231"/>
      <c r="I54" s="231"/>
      <c r="J54" s="207"/>
      <c r="K54" s="71"/>
      <c r="L54" s="51"/>
      <c r="M54" s="249"/>
      <c r="N54" s="234"/>
      <c r="O54" s="234"/>
      <c r="P54" s="235"/>
      <c r="Q54" s="19"/>
    </row>
    <row r="55" spans="1:17">
      <c r="A55" s="209"/>
      <c r="B55" s="217"/>
      <c r="C55" s="217"/>
      <c r="D55" s="215"/>
      <c r="E55" s="217"/>
      <c r="F55" s="218"/>
      <c r="G55" s="230"/>
      <c r="H55" s="231"/>
      <c r="I55" s="231"/>
      <c r="J55" s="207"/>
      <c r="K55" s="71"/>
      <c r="L55" s="51"/>
      <c r="M55" s="249"/>
      <c r="N55" s="234"/>
      <c r="O55" s="234"/>
      <c r="P55" s="235"/>
      <c r="Q55" s="19"/>
    </row>
    <row r="56" spans="1:17" ht="13.5" thickBot="1">
      <c r="A56" s="209"/>
      <c r="B56" s="217"/>
      <c r="C56" s="217"/>
      <c r="D56" s="215"/>
      <c r="E56" s="217"/>
      <c r="F56" s="218"/>
      <c r="G56" s="230"/>
      <c r="H56" s="231"/>
      <c r="I56" s="231"/>
      <c r="J56" s="207"/>
      <c r="K56" s="72"/>
      <c r="L56" s="52"/>
      <c r="M56" s="260"/>
      <c r="N56" s="261"/>
      <c r="O56" s="261"/>
      <c r="P56" s="262"/>
      <c r="Q56" s="19"/>
    </row>
    <row r="57" spans="1:17" ht="15.75" thickBot="1">
      <c r="A57" s="228" t="s">
        <v>3</v>
      </c>
      <c r="B57" s="229"/>
      <c r="C57" s="229"/>
      <c r="D57" s="229"/>
      <c r="E57" s="229"/>
      <c r="F57" s="229"/>
      <c r="G57" s="229"/>
      <c r="H57" s="229"/>
      <c r="I57" s="229"/>
      <c r="J57" s="229"/>
      <c r="K57" s="73">
        <f>SUM(K46:K56)</f>
        <v>0</v>
      </c>
      <c r="L57" s="49">
        <f>SUM(IF(L46&lt;&gt;"", L46, K46),
IF(L47&lt;&gt;"", L47, K47),
IF(L48&lt;&gt;"", L48, K48),
IF(L49&lt;&gt;"", L49, K49),
IF(L50&lt;&gt;"", L50, K50),
IF(L51&lt;&gt;"", L51, K51),
IF(L52&lt;&gt;"", L52, K52),
IF(L53&lt;&gt;"", L53, K53),
IF(L54&lt;&gt;"", L54, K54),
IF(L55&lt;&gt;"", L55, K55),
IF(L56&lt;&gt;"", L56, K56))</f>
        <v>0</v>
      </c>
      <c r="M57" s="253"/>
      <c r="N57" s="254"/>
      <c r="O57" s="254"/>
      <c r="P57" s="255"/>
      <c r="Q57" s="19"/>
    </row>
    <row r="58" spans="1:17">
      <c r="L58" s="8"/>
      <c r="M58" s="8"/>
      <c r="N58" s="8"/>
      <c r="O58" s="8"/>
      <c r="P58" s="8"/>
      <c r="Q58" s="14"/>
    </row>
    <row r="59" spans="1:17">
      <c r="L59" s="8"/>
      <c r="M59" s="8"/>
      <c r="N59" s="8"/>
      <c r="O59" s="8"/>
      <c r="P59" s="8"/>
      <c r="Q59" s="14"/>
    </row>
    <row r="60" spans="1:17">
      <c r="L60" s="3"/>
      <c r="M60" s="3"/>
      <c r="N60" s="3"/>
      <c r="O60" s="3"/>
      <c r="P60" s="3"/>
      <c r="Q60" s="14"/>
    </row>
    <row r="61" spans="1:17">
      <c r="L61" s="3"/>
      <c r="M61" s="3"/>
      <c r="N61" s="3"/>
      <c r="O61" s="3"/>
      <c r="P61" s="3"/>
      <c r="Q61" s="4"/>
    </row>
  </sheetData>
  <sheetProtection algorithmName="SHA-512" hashValue="G2F/Ix+IPKSRklJLbsDop/XsjJ2C3Nt6AnGgWZiu8tgHb1FVEoI/PuoGIirTfP4bHkWcWZ5tUnJYLu/gcXwZpw==" saltValue="HOTP+L5MDZL7KhPncX9r4g==" spinCount="100000" sheet="1" insertColumns="0" insertRows="0" deleteColumns="0" deleteRows="0"/>
  <mergeCells count="137">
    <mergeCell ref="A57:J57"/>
    <mergeCell ref="M57:P57"/>
    <mergeCell ref="A55:F55"/>
    <mergeCell ref="G55:J55"/>
    <mergeCell ref="M55:P55"/>
    <mergeCell ref="A56:F56"/>
    <mergeCell ref="G56:J56"/>
    <mergeCell ref="M56:P56"/>
    <mergeCell ref="A53:F53"/>
    <mergeCell ref="G53:J53"/>
    <mergeCell ref="M53:P53"/>
    <mergeCell ref="A54:F54"/>
    <mergeCell ref="G54:J54"/>
    <mergeCell ref="M54:P54"/>
    <mergeCell ref="A51:F51"/>
    <mergeCell ref="G51:J51"/>
    <mergeCell ref="M51:P51"/>
    <mergeCell ref="A52:F52"/>
    <mergeCell ref="G52:J52"/>
    <mergeCell ref="M52:P52"/>
    <mergeCell ref="A49:F49"/>
    <mergeCell ref="G49:J49"/>
    <mergeCell ref="M49:P49"/>
    <mergeCell ref="A50:F50"/>
    <mergeCell ref="G50:J50"/>
    <mergeCell ref="M50:P50"/>
    <mergeCell ref="A47:F47"/>
    <mergeCell ref="G47:J47"/>
    <mergeCell ref="M47:P47"/>
    <mergeCell ref="A48:F48"/>
    <mergeCell ref="G48:J48"/>
    <mergeCell ref="M48:P48"/>
    <mergeCell ref="A45:F45"/>
    <mergeCell ref="G45:J45"/>
    <mergeCell ref="M45:P45"/>
    <mergeCell ref="A46:F46"/>
    <mergeCell ref="G46:J46"/>
    <mergeCell ref="M46:P46"/>
    <mergeCell ref="A41:F41"/>
    <mergeCell ref="G41:J41"/>
    <mergeCell ref="M41:P41"/>
    <mergeCell ref="A42:J42"/>
    <mergeCell ref="M42:P42"/>
    <mergeCell ref="A44:K44"/>
    <mergeCell ref="L44:P44"/>
    <mergeCell ref="A39:F39"/>
    <mergeCell ref="G39:J39"/>
    <mergeCell ref="M39:P39"/>
    <mergeCell ref="A40:F40"/>
    <mergeCell ref="G40:J40"/>
    <mergeCell ref="M40:P40"/>
    <mergeCell ref="A37:F37"/>
    <mergeCell ref="G37:J37"/>
    <mergeCell ref="M37:P37"/>
    <mergeCell ref="A38:F38"/>
    <mergeCell ref="G38:J38"/>
    <mergeCell ref="M38:P38"/>
    <mergeCell ref="A35:F35"/>
    <mergeCell ref="G35:J35"/>
    <mergeCell ref="M35:P35"/>
    <mergeCell ref="A36:F36"/>
    <mergeCell ref="G36:J36"/>
    <mergeCell ref="M36:P36"/>
    <mergeCell ref="A33:F33"/>
    <mergeCell ref="G33:J33"/>
    <mergeCell ref="M33:P33"/>
    <mergeCell ref="A34:F34"/>
    <mergeCell ref="G34:J34"/>
    <mergeCell ref="M34:P34"/>
    <mergeCell ref="A31:F31"/>
    <mergeCell ref="G31:J31"/>
    <mergeCell ref="M31:P31"/>
    <mergeCell ref="A32:F32"/>
    <mergeCell ref="G32:J32"/>
    <mergeCell ref="M32:P32"/>
    <mergeCell ref="A28:K28"/>
    <mergeCell ref="L28:P28"/>
    <mergeCell ref="A29:F29"/>
    <mergeCell ref="G29:J29"/>
    <mergeCell ref="M29:P29"/>
    <mergeCell ref="A30:F30"/>
    <mergeCell ref="G30:J30"/>
    <mergeCell ref="M30:P30"/>
    <mergeCell ref="A24:D24"/>
    <mergeCell ref="F24:G24"/>
    <mergeCell ref="H24:I24"/>
    <mergeCell ref="M24:P24"/>
    <mergeCell ref="A25:J25"/>
    <mergeCell ref="N25:P25"/>
    <mergeCell ref="A22:D22"/>
    <mergeCell ref="F22:G22"/>
    <mergeCell ref="M22:P22"/>
    <mergeCell ref="A23:D23"/>
    <mergeCell ref="F23:G23"/>
    <mergeCell ref="M23:P23"/>
    <mergeCell ref="A20:D20"/>
    <mergeCell ref="F20:G20"/>
    <mergeCell ref="M20:P20"/>
    <mergeCell ref="A21:D21"/>
    <mergeCell ref="F21:G21"/>
    <mergeCell ref="M21:P21"/>
    <mergeCell ref="H23:I23"/>
    <mergeCell ref="H22:I22"/>
    <mergeCell ref="H21:I21"/>
    <mergeCell ref="H20:I20"/>
    <mergeCell ref="A19:D19"/>
    <mergeCell ref="F19:G19"/>
    <mergeCell ref="H19:I19"/>
    <mergeCell ref="M19:P19"/>
    <mergeCell ref="A16:D16"/>
    <mergeCell ref="F16:G16"/>
    <mergeCell ref="H16:I16"/>
    <mergeCell ref="M16:P16"/>
    <mergeCell ref="A17:D17"/>
    <mergeCell ref="F17:G17"/>
    <mergeCell ref="H17:I17"/>
    <mergeCell ref="M17:P17"/>
    <mergeCell ref="A13:K13"/>
    <mergeCell ref="L13:P14"/>
    <mergeCell ref="A14:J14"/>
    <mergeCell ref="A15:D15"/>
    <mergeCell ref="F15:G15"/>
    <mergeCell ref="H15:I15"/>
    <mergeCell ref="M15:P15"/>
    <mergeCell ref="A18:D18"/>
    <mergeCell ref="F18:G18"/>
    <mergeCell ref="H18:I18"/>
    <mergeCell ref="M18:P18"/>
    <mergeCell ref="A1:J1"/>
    <mergeCell ref="A3:K3"/>
    <mergeCell ref="L3:P3"/>
    <mergeCell ref="L5:O5"/>
    <mergeCell ref="B6:C6"/>
    <mergeCell ref="D6:E6"/>
    <mergeCell ref="L6:O6"/>
    <mergeCell ref="R6:U6"/>
    <mergeCell ref="R7:T7"/>
  </mergeCells>
  <conditionalFormatting sqref="L1:P8 L9:L11 O9:P11 L12:P12 L13 L15:P19 L20:M23 L24:P24 L25:M25 L26:P30 L31:M35 L36:P45 L46:M50 L51:P1048576">
    <cfRule type="expression" dxfId="4" priority="1">
      <formula>$AM$1=TRUE</formula>
    </cfRule>
  </conditionalFormatting>
  <dataValidations disablePrompts="1" count="6">
    <dataValidation type="list" allowBlank="1" showInputMessage="1" showErrorMessage="1" sqref="F16:G24" xr:uid="{0BBF5585-F745-4354-9C14-D363B292FEE4}">
      <formula1>INDIRECT(E16)</formula1>
    </dataValidation>
    <dataValidation type="list" allowBlank="1" showInputMessage="1" showErrorMessage="1" sqref="E16:E24" xr:uid="{19D8C5AA-CD2B-4ECD-B685-6CF3BAAD9BE0}">
      <formula1>"Mitarbeiter,Fachkraft,Abteilungsleiter,Geschäftsführer"</formula1>
    </dataValidation>
    <dataValidation operator="equal" allowBlank="1" showErrorMessage="1" errorTitle="Falsche Eingabe" error="Bitte nur die Nummer (&gt;0) des Workpackages eingeben!" sqref="A13:A14 A25 A42 B37:B41 A44:A45 A57 B52:B56 R7 A27:A29" xr:uid="{8E3F3CE5-77F8-4FFC-8527-BD1CD04EE13E}">
      <formula1>0</formula1>
      <formula2>0</formula2>
    </dataValidation>
    <dataValidation type="decimal" operator="greaterThan" allowBlank="1" showErrorMessage="1" errorTitle="Falsche Eingabe" error="Bitte eine gültige Dezimalzahl eingeben!" sqref="H16:H24 I24 I17:I19" xr:uid="{E4E46B27-6DEC-481E-887F-0D60364A54FC}">
      <formula1>0</formula1>
      <formula2>0</formula2>
    </dataValidation>
    <dataValidation type="custom" errorStyle="warning" allowBlank="1" showInputMessage="1" showErrorMessage="1" errorTitle="Fehler" error="Nur ein Kontrollkästchen darf aktiviert werden!" sqref="A5 A7" xr:uid="{C085BB5D-B6C9-462A-A19C-C83F243F6725}">
      <formula1>COUNTIF(A5:A7,TRUE)&lt;=1</formula1>
    </dataValidation>
    <dataValidation type="custom" errorStyle="warning" allowBlank="1" showInputMessage="1" showErrorMessage="1" errorTitle="Fehler" error="Nur ein Kontrollkästchen darf aktiviert werden!" sqref="A6" xr:uid="{5619E0CC-E89D-4363-8112-9992D8DA6D82}">
      <formula1>COUNTIF(A6:A9,TRUE)&lt;=1</formula1>
    </dataValidation>
  </dataValidations>
  <pageMargins left="0.7" right="0.7" top="0.78740157499999996" bottom="0.78740157499999996" header="0.3" footer="0.3"/>
  <pageSetup paperSize="9" orientation="portrait" verticalDpi="0" r:id="rId1"/>
  <ignoredErrors>
    <ignoredError sqref="K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760B-5282-4FEC-87E7-999112D37099}">
  <dimension ref="A1:AM61"/>
  <sheetViews>
    <sheetView zoomScale="120" zoomScaleNormal="120" workbookViewId="0">
      <selection activeCell="A46" sqref="A46:K56"/>
    </sheetView>
  </sheetViews>
  <sheetFormatPr baseColWidth="10" defaultRowHeight="12.75"/>
  <cols>
    <col min="5" max="5" width="21.28515625" bestFit="1" customWidth="1"/>
    <col min="10" max="10" width="19.85546875" customWidth="1"/>
    <col min="11" max="11" width="19.42578125" customWidth="1"/>
    <col min="12" max="12" width="18.28515625" hidden="1" customWidth="1"/>
    <col min="13" max="13" width="17.7109375" hidden="1" customWidth="1"/>
    <col min="14" max="14" width="8.42578125" hidden="1" customWidth="1"/>
    <col min="15" max="15" width="12.28515625" hidden="1" customWidth="1"/>
    <col min="16" max="16" width="18.5703125" hidden="1" customWidth="1"/>
    <col min="17" max="17" width="2.5703125" customWidth="1"/>
    <col min="18" max="18" width="3.85546875" customWidth="1"/>
    <col min="19" max="19" width="4" customWidth="1"/>
    <col min="20" max="20" width="10.42578125" customWidth="1"/>
    <col min="21" max="21" width="52.7109375" customWidth="1"/>
  </cols>
  <sheetData>
    <row r="1" spans="1:39" ht="81.75" customHeight="1" thickBot="1">
      <c r="A1" s="131" t="s">
        <v>30</v>
      </c>
      <c r="B1" s="132"/>
      <c r="C1" s="132"/>
      <c r="D1" s="132"/>
      <c r="E1" s="132"/>
      <c r="F1" s="132"/>
      <c r="G1" s="132"/>
      <c r="H1" s="132"/>
      <c r="I1" s="132"/>
      <c r="J1" s="132"/>
      <c r="K1" s="44"/>
      <c r="L1" s="319"/>
      <c r="M1" s="319"/>
      <c r="N1" s="319"/>
      <c r="O1" s="319"/>
      <c r="P1" s="319"/>
      <c r="Q1" s="9"/>
      <c r="R1" s="1"/>
      <c r="S1" s="1"/>
      <c r="T1" s="1"/>
      <c r="U1" s="1"/>
      <c r="AM1" s="34" t="b">
        <v>0</v>
      </c>
    </row>
    <row r="2" spans="1:39" ht="13.5" thickBot="1">
      <c r="A2" s="1"/>
      <c r="B2" s="1"/>
      <c r="C2" s="1"/>
      <c r="D2" s="1"/>
      <c r="E2" s="1"/>
      <c r="F2" s="1"/>
      <c r="G2" s="1"/>
      <c r="H2" s="1"/>
      <c r="I2" s="1"/>
      <c r="J2" s="1"/>
      <c r="K2" s="1"/>
      <c r="L2" s="1"/>
      <c r="M2" s="1"/>
      <c r="N2" s="1"/>
      <c r="O2" s="1"/>
      <c r="P2" s="1"/>
      <c r="Q2" s="1"/>
      <c r="R2" s="46"/>
      <c r="S2" s="1"/>
      <c r="T2" s="1"/>
      <c r="U2" s="1"/>
    </row>
    <row r="3" spans="1:39" ht="15.75" customHeight="1" thickTop="1" thickBot="1">
      <c r="A3" s="133" t="s">
        <v>29</v>
      </c>
      <c r="B3" s="134"/>
      <c r="C3" s="134"/>
      <c r="D3" s="134"/>
      <c r="E3" s="134"/>
      <c r="F3" s="134"/>
      <c r="G3" s="134"/>
      <c r="H3" s="134"/>
      <c r="I3" s="134"/>
      <c r="J3" s="134"/>
      <c r="K3" s="135"/>
      <c r="L3" s="221" t="s">
        <v>8</v>
      </c>
      <c r="M3" s="221"/>
      <c r="N3" s="221"/>
      <c r="O3" s="221"/>
      <c r="P3" s="222"/>
      <c r="Q3" s="2"/>
      <c r="R3" s="5" t="s">
        <v>9</v>
      </c>
      <c r="S3" s="6"/>
      <c r="T3" s="6"/>
      <c r="U3" s="7">
        <f>SUM(K25,K42,K57)</f>
        <v>0</v>
      </c>
    </row>
    <row r="4" spans="1:39" ht="13.5" thickBot="1">
      <c r="A4" s="93"/>
      <c r="B4" s="320"/>
      <c r="C4" s="320"/>
      <c r="D4" s="320"/>
      <c r="E4" s="320"/>
      <c r="F4" s="2"/>
      <c r="G4" s="2"/>
      <c r="H4" s="2"/>
      <c r="I4" s="2"/>
      <c r="J4" s="2"/>
      <c r="K4" s="32"/>
      <c r="L4" s="321"/>
      <c r="M4" s="321"/>
      <c r="N4" s="321"/>
      <c r="O4" s="321"/>
      <c r="P4" s="322"/>
      <c r="Q4" s="2"/>
      <c r="R4" s="1"/>
      <c r="S4" s="1"/>
      <c r="T4" s="1"/>
      <c r="U4" s="1"/>
    </row>
    <row r="5" spans="1:39" ht="14.25" thickTop="1" thickBot="1">
      <c r="A5" s="323" t="b">
        <v>1</v>
      </c>
      <c r="B5" s="324" t="s">
        <v>25</v>
      </c>
      <c r="C5" s="205"/>
      <c r="D5" s="396"/>
      <c r="E5" s="397"/>
      <c r="F5" s="2"/>
      <c r="G5" s="2"/>
      <c r="H5" s="2"/>
      <c r="I5" s="2"/>
      <c r="J5" s="2"/>
      <c r="K5" s="33"/>
      <c r="L5" s="223" t="s">
        <v>10</v>
      </c>
      <c r="M5" s="223"/>
      <c r="N5" s="223"/>
      <c r="O5" s="224"/>
      <c r="P5" s="325">
        <f>SUM(L25,L42,L57)</f>
        <v>0</v>
      </c>
      <c r="Q5" s="2"/>
      <c r="R5" s="1"/>
      <c r="S5" s="1"/>
      <c r="T5" s="1"/>
      <c r="U5" s="1"/>
    </row>
    <row r="6" spans="1:39" ht="19.5" thickTop="1" thickBot="1">
      <c r="A6" s="323" t="b">
        <v>0</v>
      </c>
      <c r="B6" s="2"/>
      <c r="C6" s="2"/>
      <c r="D6" s="326" t="str">
        <f>IF(D5="", "Eingabe erforderlich: Bezeichnung der Forschungseinrichtung", "")</f>
        <v>Eingabe erforderlich: Bezeichnung der Forschungseinrichtung</v>
      </c>
      <c r="E6" s="327"/>
      <c r="F6" s="2"/>
      <c r="G6" s="2"/>
      <c r="H6" s="2"/>
      <c r="I6" s="2"/>
      <c r="J6" s="2"/>
      <c r="K6" s="33"/>
      <c r="L6" s="225" t="s">
        <v>8</v>
      </c>
      <c r="M6" s="226"/>
      <c r="N6" s="226"/>
      <c r="O6" s="227"/>
      <c r="P6" s="325">
        <f>MIN(
175000,
IF(A5,
    L25*1 + (L42+L57)*0.5,
IF(A6,
    (L25+L42+L57)*0.5,
0
)))</f>
        <v>0</v>
      </c>
      <c r="Q6" s="2"/>
      <c r="R6" s="190" t="s">
        <v>11</v>
      </c>
      <c r="S6" s="191"/>
      <c r="T6" s="191"/>
      <c r="U6" s="192"/>
    </row>
    <row r="7" spans="1:39" ht="13.5" thickBot="1">
      <c r="A7" s="323" t="b">
        <v>0</v>
      </c>
      <c r="B7" s="2"/>
      <c r="C7" s="2"/>
      <c r="D7" s="2"/>
      <c r="E7" s="2"/>
      <c r="F7" s="2"/>
      <c r="G7" s="2"/>
      <c r="H7" s="2"/>
      <c r="I7" s="2"/>
      <c r="J7" s="2"/>
      <c r="K7" s="33"/>
      <c r="L7" s="328"/>
      <c r="M7" s="329"/>
      <c r="N7" s="329"/>
      <c r="O7" s="329"/>
      <c r="P7" s="330"/>
      <c r="Q7" s="2"/>
      <c r="R7" s="173" t="s">
        <v>3</v>
      </c>
      <c r="S7" s="174"/>
      <c r="T7" s="174"/>
      <c r="U7" s="11">
        <f>MIN(
175000,
IF(A5,
    K25*1 + (K42+K57)*0.5,
IF(A6,
    (K25+K42+K57)*0.5,
0
)))</f>
        <v>0</v>
      </c>
    </row>
    <row r="8" spans="1:39">
      <c r="A8" s="91"/>
      <c r="B8" s="2"/>
      <c r="C8" s="2"/>
      <c r="D8" s="2"/>
      <c r="E8" s="2"/>
      <c r="F8" s="2"/>
      <c r="G8" s="2"/>
      <c r="H8" s="2"/>
      <c r="I8" s="2"/>
      <c r="J8" s="2"/>
      <c r="K8" s="23"/>
      <c r="L8" s="2"/>
      <c r="M8" s="331"/>
      <c r="N8" s="331"/>
      <c r="O8" s="331"/>
      <c r="P8" s="332"/>
      <c r="Q8" s="2"/>
      <c r="R8" s="1"/>
      <c r="S8" s="1"/>
      <c r="T8" s="1"/>
      <c r="U8" s="1"/>
    </row>
    <row r="9" spans="1:39" ht="18.75" thickBot="1">
      <c r="A9" s="92" t="str">
        <f>IF(COUNTIF(A5:A7,TRUE)&gt;1, "Sie haben zwei Optionen ausgewählt. Bitte wählen Sie nur eine aus.", IF(COUNTIF(A5:A7,TRUE)=0, "Achtung: Bitte wählen Sie entweder „Unternehmen“ oder „Forschungseinrichtung“ aus!", ""))</f>
        <v/>
      </c>
      <c r="B9" s="80"/>
      <c r="C9" s="80"/>
      <c r="D9" s="333"/>
      <c r="E9" s="80"/>
      <c r="F9" s="80"/>
      <c r="G9" s="80"/>
      <c r="H9" s="80"/>
      <c r="I9" s="80"/>
      <c r="J9" s="80"/>
      <c r="K9" s="108"/>
      <c r="L9" s="334"/>
      <c r="M9" s="111" t="s">
        <v>20</v>
      </c>
      <c r="N9" s="111" t="s">
        <v>21</v>
      </c>
      <c r="O9" s="335"/>
      <c r="P9" s="336"/>
      <c r="Q9" s="2"/>
      <c r="R9" s="1"/>
      <c r="S9" s="1"/>
      <c r="T9" s="1"/>
      <c r="U9" s="1"/>
    </row>
    <row r="10" spans="1:39" ht="18.75" thickTop="1">
      <c r="A10" s="337"/>
      <c r="B10" s="1"/>
      <c r="C10" s="1"/>
      <c r="D10" s="1"/>
      <c r="E10" s="1"/>
      <c r="F10" s="1"/>
      <c r="G10" s="1"/>
      <c r="H10" s="1"/>
      <c r="I10" s="1"/>
      <c r="J10" s="1"/>
      <c r="K10" s="1"/>
      <c r="L10" s="338"/>
      <c r="M10" s="15" t="s">
        <v>20</v>
      </c>
      <c r="N10" s="15" t="s">
        <v>19</v>
      </c>
      <c r="O10" s="339"/>
      <c r="P10" s="339"/>
      <c r="Q10" s="1"/>
      <c r="R10" s="1"/>
      <c r="S10" s="1"/>
      <c r="T10" s="1"/>
      <c r="U10" s="1"/>
    </row>
    <row r="11" spans="1:39" ht="18">
      <c r="A11" s="337"/>
      <c r="B11" s="1"/>
      <c r="C11" s="1"/>
      <c r="D11" s="1"/>
      <c r="E11" s="1"/>
      <c r="F11" s="1"/>
      <c r="G11" s="1"/>
      <c r="H11" s="1"/>
      <c r="I11" s="1"/>
      <c r="J11" s="1"/>
      <c r="K11" s="1"/>
      <c r="L11" s="338"/>
      <c r="M11" s="15" t="s">
        <v>21</v>
      </c>
      <c r="N11" s="15" t="s">
        <v>18</v>
      </c>
      <c r="O11" s="339"/>
      <c r="P11" s="339"/>
      <c r="Q11" s="1"/>
      <c r="R11" s="1"/>
      <c r="S11" s="1"/>
      <c r="T11" s="1"/>
      <c r="U11" s="1"/>
    </row>
    <row r="12" spans="1:39" ht="13.5" thickBot="1">
      <c r="A12" s="1"/>
      <c r="B12" s="1"/>
      <c r="C12" s="1"/>
      <c r="D12" s="1"/>
      <c r="E12" s="1"/>
      <c r="F12" s="1"/>
      <c r="G12" s="1"/>
      <c r="H12" s="1"/>
      <c r="I12" s="1"/>
      <c r="J12" s="1"/>
      <c r="K12" s="1"/>
      <c r="L12" s="340"/>
      <c r="M12" s="340"/>
      <c r="N12" s="340"/>
      <c r="O12" s="340"/>
      <c r="P12" s="340"/>
      <c r="Q12" s="1"/>
      <c r="R12" s="1"/>
      <c r="S12" s="1"/>
      <c r="T12" s="1"/>
      <c r="U12" s="1"/>
    </row>
    <row r="13" spans="1:39" ht="15" customHeight="1" thickBot="1">
      <c r="A13" s="136" t="s">
        <v>0</v>
      </c>
      <c r="B13" s="137"/>
      <c r="C13" s="137"/>
      <c r="D13" s="137"/>
      <c r="E13" s="137"/>
      <c r="F13" s="137"/>
      <c r="G13" s="137"/>
      <c r="H13" s="137"/>
      <c r="I13" s="137"/>
      <c r="J13" s="137"/>
      <c r="K13" s="138"/>
      <c r="L13" s="146" t="s">
        <v>12</v>
      </c>
      <c r="M13" s="146"/>
      <c r="N13" s="146"/>
      <c r="O13" s="146"/>
      <c r="P13" s="147"/>
      <c r="Q13" s="341"/>
      <c r="R13" s="1"/>
      <c r="S13" s="1"/>
      <c r="T13" s="1"/>
      <c r="U13" s="1"/>
    </row>
    <row r="14" spans="1:39" ht="89.25" hidden="1" customHeight="1" thickBot="1">
      <c r="A14" s="342" t="s">
        <v>23</v>
      </c>
      <c r="B14" s="343"/>
      <c r="C14" s="343"/>
      <c r="D14" s="343"/>
      <c r="E14" s="343"/>
      <c r="F14" s="343"/>
      <c r="G14" s="343"/>
      <c r="H14" s="343"/>
      <c r="I14" s="343"/>
      <c r="J14" s="343"/>
      <c r="K14" s="90" t="str">
        <f>HYPERLINK("https://www.tirol.gv.at/fileadmin/themen/arbeit-wirtschaft/wirtschaft-und-arbeit/Innovationsfoerderung_23-27/Abrechnungsleitfaden_INNO_2026.pdf","Abrechnungsleitfaden")</f>
        <v>Abrechnungsleitfaden</v>
      </c>
      <c r="L14" s="148"/>
      <c r="M14" s="148"/>
      <c r="N14" s="148"/>
      <c r="O14" s="148"/>
      <c r="P14" s="149"/>
      <c r="Q14" s="341"/>
      <c r="R14" s="1"/>
      <c r="S14" s="1"/>
      <c r="T14" s="1"/>
      <c r="U14" s="1"/>
    </row>
    <row r="15" spans="1:39" ht="13.5" thickBot="1">
      <c r="A15" s="344" t="s">
        <v>16</v>
      </c>
      <c r="B15" s="345"/>
      <c r="C15" s="345"/>
      <c r="D15" s="346"/>
      <c r="E15" s="347" t="s">
        <v>31</v>
      </c>
      <c r="F15" s="348" t="s">
        <v>15</v>
      </c>
      <c r="G15" s="346"/>
      <c r="H15" s="349" t="s">
        <v>17</v>
      </c>
      <c r="I15" s="350"/>
      <c r="J15" s="43" t="s">
        <v>1</v>
      </c>
      <c r="K15" s="99" t="s">
        <v>2</v>
      </c>
      <c r="L15" s="118" t="s">
        <v>13</v>
      </c>
      <c r="M15" s="193" t="s">
        <v>14</v>
      </c>
      <c r="N15" s="193"/>
      <c r="O15" s="193"/>
      <c r="P15" s="194"/>
      <c r="Q15" s="351"/>
      <c r="R15" s="1"/>
      <c r="S15" s="1"/>
      <c r="T15" s="1"/>
      <c r="U15" s="1"/>
    </row>
    <row r="16" spans="1:39">
      <c r="A16" s="271"/>
      <c r="B16" s="272"/>
      <c r="C16" s="272"/>
      <c r="D16" s="273"/>
      <c r="E16" s="76"/>
      <c r="F16" s="139"/>
      <c r="G16" s="140"/>
      <c r="H16" s="141"/>
      <c r="I16" s="142"/>
      <c r="J16" s="436">
        <v>0</v>
      </c>
      <c r="K16" s="100">
        <f t="shared" ref="K16:K24" si="0">H16*J16</f>
        <v>0</v>
      </c>
      <c r="L16" s="352"/>
      <c r="M16" s="353"/>
      <c r="N16" s="353"/>
      <c r="O16" s="353"/>
      <c r="P16" s="354"/>
      <c r="Q16" s="1"/>
      <c r="R16" s="1"/>
      <c r="S16" s="1"/>
      <c r="T16" s="1"/>
      <c r="U16" s="1"/>
    </row>
    <row r="17" spans="1:21">
      <c r="A17" s="268"/>
      <c r="B17" s="269"/>
      <c r="C17" s="269"/>
      <c r="D17" s="270"/>
      <c r="E17" s="77"/>
      <c r="F17" s="186"/>
      <c r="G17" s="188"/>
      <c r="H17" s="189"/>
      <c r="I17" s="183"/>
      <c r="J17" s="436">
        <v>0</v>
      </c>
      <c r="K17" s="101">
        <f t="shared" si="0"/>
        <v>0</v>
      </c>
      <c r="L17" s="355"/>
      <c r="M17" s="356"/>
      <c r="N17" s="356"/>
      <c r="O17" s="356"/>
      <c r="P17" s="357"/>
      <c r="Q17" s="1"/>
      <c r="R17" s="1"/>
      <c r="S17" s="1"/>
      <c r="T17" s="1"/>
      <c r="U17" s="1"/>
    </row>
    <row r="18" spans="1:21">
      <c r="A18" s="268"/>
      <c r="B18" s="269"/>
      <c r="C18" s="269"/>
      <c r="D18" s="270"/>
      <c r="E18" s="77"/>
      <c r="F18" s="186"/>
      <c r="G18" s="187"/>
      <c r="H18" s="182"/>
      <c r="I18" s="183"/>
      <c r="J18" s="436">
        <v>0</v>
      </c>
      <c r="K18" s="101">
        <f t="shared" si="0"/>
        <v>0</v>
      </c>
      <c r="L18" s="355"/>
      <c r="M18" s="356"/>
      <c r="N18" s="356"/>
      <c r="O18" s="356"/>
      <c r="P18" s="357"/>
      <c r="Q18" s="9"/>
      <c r="R18" s="1"/>
      <c r="S18" s="1"/>
      <c r="T18" s="1"/>
      <c r="U18" s="1"/>
    </row>
    <row r="19" spans="1:21">
      <c r="A19" s="268"/>
      <c r="B19" s="269"/>
      <c r="C19" s="269"/>
      <c r="D19" s="270"/>
      <c r="E19" s="77"/>
      <c r="F19" s="186"/>
      <c r="G19" s="187"/>
      <c r="H19" s="182"/>
      <c r="I19" s="183"/>
      <c r="J19" s="436">
        <v>0</v>
      </c>
      <c r="K19" s="101">
        <f t="shared" si="0"/>
        <v>0</v>
      </c>
      <c r="L19" s="358"/>
      <c r="M19" s="359"/>
      <c r="N19" s="359"/>
      <c r="O19" s="359"/>
      <c r="P19" s="360"/>
      <c r="Q19" s="9"/>
      <c r="R19" s="1"/>
      <c r="S19" s="1"/>
      <c r="T19" s="1"/>
      <c r="U19" s="1"/>
    </row>
    <row r="20" spans="1:21">
      <c r="A20" s="268"/>
      <c r="B20" s="269"/>
      <c r="C20" s="269"/>
      <c r="D20" s="270"/>
      <c r="E20" s="77"/>
      <c r="F20" s="186"/>
      <c r="G20" s="188"/>
      <c r="H20" s="182"/>
      <c r="I20" s="183"/>
      <c r="J20" s="436">
        <v>0</v>
      </c>
      <c r="K20" s="101">
        <f t="shared" si="0"/>
        <v>0</v>
      </c>
      <c r="L20" s="358"/>
      <c r="M20" s="359"/>
      <c r="N20" s="359"/>
      <c r="O20" s="359"/>
      <c r="P20" s="360"/>
      <c r="Q20" s="9"/>
      <c r="R20" s="1"/>
      <c r="S20" s="1"/>
      <c r="T20" s="1"/>
      <c r="U20" s="1"/>
    </row>
    <row r="21" spans="1:21">
      <c r="A21" s="268"/>
      <c r="B21" s="269"/>
      <c r="C21" s="269"/>
      <c r="D21" s="270"/>
      <c r="E21" s="77"/>
      <c r="F21" s="186"/>
      <c r="G21" s="188"/>
      <c r="H21" s="182"/>
      <c r="I21" s="183"/>
      <c r="J21" s="436">
        <v>0</v>
      </c>
      <c r="K21" s="101">
        <f t="shared" si="0"/>
        <v>0</v>
      </c>
      <c r="L21" s="358"/>
      <c r="M21" s="359"/>
      <c r="N21" s="359"/>
      <c r="O21" s="359"/>
      <c r="P21" s="360"/>
      <c r="Q21" s="9"/>
      <c r="R21" s="1"/>
      <c r="S21" s="1"/>
      <c r="T21" s="1"/>
      <c r="U21" s="1"/>
    </row>
    <row r="22" spans="1:21">
      <c r="A22" s="268"/>
      <c r="B22" s="269"/>
      <c r="C22" s="269"/>
      <c r="D22" s="270"/>
      <c r="E22" s="77"/>
      <c r="F22" s="186"/>
      <c r="G22" s="188"/>
      <c r="H22" s="182"/>
      <c r="I22" s="183"/>
      <c r="J22" s="436">
        <v>0</v>
      </c>
      <c r="K22" s="101">
        <f t="shared" si="0"/>
        <v>0</v>
      </c>
      <c r="L22" s="358"/>
      <c r="M22" s="359"/>
      <c r="N22" s="359"/>
      <c r="O22" s="359"/>
      <c r="P22" s="360"/>
      <c r="Q22" s="9"/>
      <c r="R22" s="1"/>
      <c r="S22" s="1"/>
      <c r="T22" s="1"/>
      <c r="U22" s="1"/>
    </row>
    <row r="23" spans="1:21">
      <c r="A23" s="268"/>
      <c r="B23" s="269"/>
      <c r="C23" s="269"/>
      <c r="D23" s="270"/>
      <c r="E23" s="77"/>
      <c r="F23" s="186"/>
      <c r="G23" s="188"/>
      <c r="H23" s="182"/>
      <c r="I23" s="183"/>
      <c r="J23" s="436">
        <v>0</v>
      </c>
      <c r="K23" s="101">
        <f t="shared" si="0"/>
        <v>0</v>
      </c>
      <c r="L23" s="358"/>
      <c r="M23" s="359"/>
      <c r="N23" s="359"/>
      <c r="O23" s="359"/>
      <c r="P23" s="360"/>
      <c r="Q23" s="9"/>
      <c r="R23" s="1"/>
      <c r="S23" s="1"/>
      <c r="T23" s="1"/>
      <c r="U23" s="1"/>
    </row>
    <row r="24" spans="1:21" ht="13.5" thickBot="1">
      <c r="A24" s="274"/>
      <c r="B24" s="275"/>
      <c r="C24" s="275"/>
      <c r="D24" s="276"/>
      <c r="E24" s="78"/>
      <c r="F24" s="277"/>
      <c r="G24" s="278"/>
      <c r="H24" s="279"/>
      <c r="I24" s="280"/>
      <c r="J24" s="436">
        <v>0</v>
      </c>
      <c r="K24" s="102">
        <f t="shared" si="0"/>
        <v>0</v>
      </c>
      <c r="L24" s="361"/>
      <c r="M24" s="362"/>
      <c r="N24" s="362"/>
      <c r="O24" s="362"/>
      <c r="P24" s="363"/>
      <c r="Q24" s="9"/>
      <c r="R24" s="1"/>
      <c r="S24" s="1"/>
      <c r="T24" s="1"/>
      <c r="U24" s="1"/>
    </row>
    <row r="25" spans="1:21" ht="13.5" thickBot="1">
      <c r="A25" s="173" t="s">
        <v>3</v>
      </c>
      <c r="B25" s="174"/>
      <c r="C25" s="174"/>
      <c r="D25" s="174"/>
      <c r="E25" s="174"/>
      <c r="F25" s="174"/>
      <c r="G25" s="174"/>
      <c r="H25" s="174"/>
      <c r="I25" s="174"/>
      <c r="J25" s="175"/>
      <c r="K25" s="364">
        <f>SUM(K16:K24)</f>
        <v>0</v>
      </c>
      <c r="L25" s="365">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116">
        <f>ROUND( (L57+L42) / 3 * 7, 2)</f>
        <v>0</v>
      </c>
      <c r="N25" s="318">
        <v>0.7</v>
      </c>
      <c r="O25" s="184"/>
      <c r="P25" s="185"/>
      <c r="Q25" s="9"/>
      <c r="R25" s="15" t="b">
        <v>0</v>
      </c>
      <c r="S25" s="1"/>
      <c r="T25" s="1"/>
      <c r="U25" s="1"/>
    </row>
    <row r="26" spans="1:21" ht="12.75" customHeight="1">
      <c r="A26" s="366"/>
      <c r="B26" s="366"/>
      <c r="C26" s="366"/>
      <c r="D26" s="366"/>
      <c r="E26" s="366"/>
      <c r="F26" s="366"/>
      <c r="G26" s="366"/>
      <c r="H26" s="366"/>
      <c r="I26" s="366"/>
      <c r="J26" s="366"/>
      <c r="K26" s="27"/>
      <c r="L26" s="367"/>
      <c r="M26" s="351"/>
      <c r="N26" s="351"/>
      <c r="O26" s="351"/>
      <c r="P26" s="351"/>
      <c r="Q26" s="1"/>
      <c r="R26" s="1"/>
      <c r="S26" s="1"/>
      <c r="T26" s="1"/>
      <c r="U26" s="1"/>
    </row>
    <row r="27" spans="1:21" ht="13.5" thickBot="1">
      <c r="A27" s="368"/>
      <c r="B27" s="368"/>
      <c r="C27" s="368"/>
      <c r="D27" s="368"/>
      <c r="E27" s="368"/>
      <c r="F27" s="368"/>
      <c r="G27" s="368"/>
      <c r="H27" s="368"/>
      <c r="I27" s="368"/>
      <c r="J27" s="368"/>
      <c r="K27" s="351"/>
      <c r="L27" s="351"/>
      <c r="M27" s="351"/>
      <c r="N27" s="351"/>
      <c r="O27" s="351"/>
      <c r="P27" s="351"/>
      <c r="Q27" s="1"/>
      <c r="R27" s="369"/>
      <c r="S27" s="369"/>
      <c r="T27" s="369"/>
      <c r="U27" s="369"/>
    </row>
    <row r="28" spans="1:21" ht="15" customHeight="1" thickBot="1">
      <c r="A28" s="150" t="s">
        <v>4</v>
      </c>
      <c r="B28" s="151"/>
      <c r="C28" s="151"/>
      <c r="D28" s="151"/>
      <c r="E28" s="151"/>
      <c r="F28" s="151"/>
      <c r="G28" s="151"/>
      <c r="H28" s="151"/>
      <c r="I28" s="151"/>
      <c r="J28" s="151"/>
      <c r="K28" s="152"/>
      <c r="L28" s="157" t="s">
        <v>12</v>
      </c>
      <c r="M28" s="158"/>
      <c r="N28" s="158"/>
      <c r="O28" s="158"/>
      <c r="P28" s="159"/>
      <c r="Q28" s="341"/>
      <c r="R28" s="369"/>
      <c r="S28" s="369"/>
      <c r="T28" s="369"/>
      <c r="U28" s="369"/>
    </row>
    <row r="29" spans="1:21" ht="36">
      <c r="A29" s="242" t="s">
        <v>5</v>
      </c>
      <c r="B29" s="370"/>
      <c r="C29" s="370"/>
      <c r="D29" s="370"/>
      <c r="E29" s="370"/>
      <c r="F29" s="371"/>
      <c r="G29" s="245" t="s">
        <v>6</v>
      </c>
      <c r="H29" s="247"/>
      <c r="I29" s="247"/>
      <c r="J29" s="372"/>
      <c r="K29" s="21" t="s">
        <v>24</v>
      </c>
      <c r="L29" s="40" t="s">
        <v>13</v>
      </c>
      <c r="M29" s="239" t="s">
        <v>14</v>
      </c>
      <c r="N29" s="239"/>
      <c r="O29" s="239"/>
      <c r="P29" s="239"/>
      <c r="Q29" s="373"/>
      <c r="R29" s="369"/>
      <c r="S29" s="369"/>
      <c r="T29" s="369"/>
      <c r="U29" s="369"/>
    </row>
    <row r="30" spans="1:21" ht="14.25">
      <c r="A30" s="281"/>
      <c r="B30" s="282"/>
      <c r="C30" s="282"/>
      <c r="D30" s="282"/>
      <c r="E30" s="282"/>
      <c r="F30" s="283"/>
      <c r="G30" s="284"/>
      <c r="H30" s="285"/>
      <c r="I30" s="285"/>
      <c r="J30" s="286"/>
      <c r="K30" s="67"/>
      <c r="L30" s="374"/>
      <c r="M30" s="375"/>
      <c r="N30" s="375"/>
      <c r="O30" s="375"/>
      <c r="P30" s="376"/>
      <c r="Q30" s="9"/>
      <c r="R30" s="1"/>
      <c r="S30" s="1"/>
      <c r="T30" s="1"/>
      <c r="U30" s="1"/>
    </row>
    <row r="31" spans="1:21" ht="14.25">
      <c r="A31" s="281"/>
      <c r="B31" s="282"/>
      <c r="C31" s="282"/>
      <c r="D31" s="282"/>
      <c r="E31" s="282"/>
      <c r="F31" s="283"/>
      <c r="G31" s="284"/>
      <c r="H31" s="285"/>
      <c r="I31" s="285"/>
      <c r="J31" s="286"/>
      <c r="K31" s="67"/>
      <c r="L31" s="374"/>
      <c r="M31" s="376"/>
      <c r="N31" s="377"/>
      <c r="O31" s="377"/>
      <c r="P31" s="377"/>
      <c r="Q31" s="9"/>
      <c r="R31" s="1"/>
      <c r="S31" s="1"/>
      <c r="T31" s="1"/>
      <c r="U31" s="1"/>
    </row>
    <row r="32" spans="1:21" ht="14.25">
      <c r="A32" s="281"/>
      <c r="B32" s="282"/>
      <c r="C32" s="282"/>
      <c r="D32" s="282"/>
      <c r="E32" s="282"/>
      <c r="F32" s="283"/>
      <c r="G32" s="284"/>
      <c r="H32" s="285"/>
      <c r="I32" s="285"/>
      <c r="J32" s="286"/>
      <c r="K32" s="67"/>
      <c r="L32" s="374"/>
      <c r="M32" s="376"/>
      <c r="N32" s="377"/>
      <c r="O32" s="377"/>
      <c r="P32" s="377"/>
      <c r="Q32" s="9"/>
      <c r="R32" s="1"/>
      <c r="S32" s="1"/>
      <c r="T32" s="1"/>
      <c r="U32" s="1"/>
    </row>
    <row r="33" spans="1:21" ht="14.25">
      <c r="A33" s="281"/>
      <c r="B33" s="282"/>
      <c r="C33" s="282"/>
      <c r="D33" s="282"/>
      <c r="E33" s="282"/>
      <c r="F33" s="283"/>
      <c r="G33" s="284"/>
      <c r="H33" s="285"/>
      <c r="I33" s="285"/>
      <c r="J33" s="286"/>
      <c r="K33" s="67"/>
      <c r="L33" s="374"/>
      <c r="M33" s="376"/>
      <c r="N33" s="377"/>
      <c r="O33" s="377"/>
      <c r="P33" s="377"/>
      <c r="Q33" s="9"/>
      <c r="R33" s="1"/>
      <c r="S33" s="1"/>
      <c r="T33" s="1"/>
      <c r="U33" s="1"/>
    </row>
    <row r="34" spans="1:21" ht="14.25">
      <c r="A34" s="281"/>
      <c r="B34" s="282"/>
      <c r="C34" s="282"/>
      <c r="D34" s="282"/>
      <c r="E34" s="282"/>
      <c r="F34" s="283"/>
      <c r="G34" s="284"/>
      <c r="H34" s="285"/>
      <c r="I34" s="285"/>
      <c r="J34" s="286"/>
      <c r="K34" s="67"/>
      <c r="L34" s="374"/>
      <c r="M34" s="376"/>
      <c r="N34" s="377"/>
      <c r="O34" s="377"/>
      <c r="P34" s="377"/>
      <c r="Q34" s="9"/>
      <c r="R34" s="1"/>
      <c r="S34" s="1"/>
      <c r="T34" s="1"/>
      <c r="U34" s="1"/>
    </row>
    <row r="35" spans="1:21">
      <c r="A35" s="281"/>
      <c r="B35" s="282"/>
      <c r="C35" s="282"/>
      <c r="D35" s="282"/>
      <c r="E35" s="282"/>
      <c r="F35" s="283"/>
      <c r="G35" s="284"/>
      <c r="H35" s="285"/>
      <c r="I35" s="285"/>
      <c r="J35" s="286"/>
      <c r="K35" s="398"/>
      <c r="L35" s="374"/>
      <c r="M35" s="378"/>
      <c r="N35" s="379"/>
      <c r="O35" s="379"/>
      <c r="P35" s="379"/>
      <c r="Q35" s="9"/>
      <c r="R35" s="1"/>
      <c r="S35" s="1"/>
      <c r="T35" s="1"/>
      <c r="U35" s="1"/>
    </row>
    <row r="36" spans="1:21">
      <c r="A36" s="281"/>
      <c r="B36" s="282"/>
      <c r="C36" s="282"/>
      <c r="D36" s="282"/>
      <c r="E36" s="282"/>
      <c r="F36" s="283"/>
      <c r="G36" s="284"/>
      <c r="H36" s="285"/>
      <c r="I36" s="285"/>
      <c r="J36" s="286"/>
      <c r="K36" s="67"/>
      <c r="L36" s="374"/>
      <c r="M36" s="380"/>
      <c r="N36" s="380"/>
      <c r="O36" s="380"/>
      <c r="P36" s="378"/>
      <c r="Q36" s="9"/>
      <c r="R36" s="1"/>
      <c r="S36" s="1"/>
      <c r="T36" s="1"/>
      <c r="U36" s="1"/>
    </row>
    <row r="37" spans="1:21">
      <c r="A37" s="281"/>
      <c r="B37" s="287"/>
      <c r="C37" s="287"/>
      <c r="D37" s="287"/>
      <c r="E37" s="287"/>
      <c r="F37" s="288"/>
      <c r="G37" s="284"/>
      <c r="H37" s="285"/>
      <c r="I37" s="285"/>
      <c r="J37" s="286"/>
      <c r="K37" s="67"/>
      <c r="L37" s="374"/>
      <c r="M37" s="380"/>
      <c r="N37" s="380"/>
      <c r="O37" s="380"/>
      <c r="P37" s="378"/>
      <c r="Q37" s="9"/>
      <c r="R37" s="1"/>
      <c r="S37" s="1"/>
      <c r="T37" s="1"/>
      <c r="U37" s="1"/>
    </row>
    <row r="38" spans="1:21">
      <c r="A38" s="281"/>
      <c r="B38" s="287"/>
      <c r="C38" s="287"/>
      <c r="D38" s="287"/>
      <c r="E38" s="287"/>
      <c r="F38" s="288"/>
      <c r="G38" s="284"/>
      <c r="H38" s="285"/>
      <c r="I38" s="285"/>
      <c r="J38" s="286"/>
      <c r="K38" s="67"/>
      <c r="L38" s="374"/>
      <c r="M38" s="380"/>
      <c r="N38" s="380"/>
      <c r="O38" s="380"/>
      <c r="P38" s="378"/>
      <c r="Q38" s="9"/>
      <c r="R38" s="1"/>
      <c r="S38" s="1"/>
      <c r="T38" s="1"/>
      <c r="U38" s="1"/>
    </row>
    <row r="39" spans="1:21">
      <c r="A39" s="281"/>
      <c r="B39" s="287"/>
      <c r="C39" s="287"/>
      <c r="D39" s="287"/>
      <c r="E39" s="287"/>
      <c r="F39" s="288"/>
      <c r="G39" s="284"/>
      <c r="H39" s="285"/>
      <c r="I39" s="285"/>
      <c r="J39" s="286"/>
      <c r="K39" s="67"/>
      <c r="L39" s="374"/>
      <c r="M39" s="380"/>
      <c r="N39" s="380"/>
      <c r="O39" s="380"/>
      <c r="P39" s="380"/>
      <c r="Q39" s="1"/>
      <c r="R39" s="1"/>
      <c r="S39" s="1"/>
      <c r="T39" s="1"/>
      <c r="U39" s="1"/>
    </row>
    <row r="40" spans="1:21">
      <c r="A40" s="281"/>
      <c r="B40" s="287"/>
      <c r="C40" s="287"/>
      <c r="D40" s="287"/>
      <c r="E40" s="287"/>
      <c r="F40" s="288"/>
      <c r="G40" s="284"/>
      <c r="H40" s="285"/>
      <c r="I40" s="285"/>
      <c r="J40" s="286"/>
      <c r="K40" s="67"/>
      <c r="L40" s="374"/>
      <c r="M40" s="380"/>
      <c r="N40" s="380"/>
      <c r="O40" s="380"/>
      <c r="P40" s="380"/>
      <c r="Q40" s="1"/>
      <c r="R40" s="1"/>
      <c r="S40" s="1"/>
      <c r="T40" s="1"/>
      <c r="U40" s="1"/>
    </row>
    <row r="41" spans="1:21">
      <c r="A41" s="281"/>
      <c r="B41" s="287"/>
      <c r="C41" s="287"/>
      <c r="D41" s="287"/>
      <c r="E41" s="287"/>
      <c r="F41" s="288"/>
      <c r="G41" s="284"/>
      <c r="H41" s="285"/>
      <c r="I41" s="285"/>
      <c r="J41" s="286"/>
      <c r="K41" s="68"/>
      <c r="L41" s="381"/>
      <c r="M41" s="382"/>
      <c r="N41" s="383"/>
      <c r="O41" s="383"/>
      <c r="P41" s="384"/>
      <c r="Q41" s="9"/>
      <c r="R41" s="1"/>
      <c r="S41" s="1"/>
      <c r="T41" s="1"/>
      <c r="U41" s="1"/>
    </row>
    <row r="42" spans="1:21" ht="13.5" thickBot="1">
      <c r="A42" s="228" t="s">
        <v>3</v>
      </c>
      <c r="B42" s="229"/>
      <c r="C42" s="229"/>
      <c r="D42" s="229"/>
      <c r="E42" s="229"/>
      <c r="F42" s="229"/>
      <c r="G42" s="229"/>
      <c r="H42" s="229"/>
      <c r="I42" s="229"/>
      <c r="J42" s="229"/>
      <c r="K42" s="69">
        <f>SUM(K30:K41)</f>
        <v>0</v>
      </c>
      <c r="L42" s="20">
        <f>SUM(IF(L30&lt;&gt;"", L30, K30),
IF(L31&lt;&gt;"", L31, K31),
IF(L32&lt;&gt;"", L32, K32),
IF(L33&lt;&gt;"", L33, K33),
 IF(L34&lt;&gt;"", L34,K34),
IF(L35&lt;&gt;"", L35, K35),
IF(L36&lt;&gt;"", L36, K36),
IF(L37&lt;&gt;"", L37, K37),
IF(L38&lt;&gt;"", L38, K38),
IF(L39&lt;&gt;"", L39, K39),
IF(L40&lt;&gt;"", L40, K40),
IF(L41&lt;&gt;"", L41, K41))</f>
        <v>0</v>
      </c>
      <c r="M42" s="236"/>
      <c r="N42" s="237"/>
      <c r="O42" s="237"/>
      <c r="P42" s="238"/>
      <c r="Q42" s="9"/>
      <c r="R42" s="1"/>
      <c r="S42" s="1"/>
      <c r="T42" s="1"/>
      <c r="U42" s="1"/>
    </row>
    <row r="43" spans="1:21" ht="13.5" thickBot="1">
      <c r="A43" s="1"/>
      <c r="B43" s="1"/>
      <c r="C43" s="1"/>
      <c r="D43" s="1"/>
      <c r="E43" s="1"/>
      <c r="F43" s="1"/>
      <c r="G43" s="1"/>
      <c r="H43" s="1"/>
      <c r="I43" s="1"/>
      <c r="J43" s="1"/>
      <c r="K43" s="1"/>
      <c r="L43" s="351"/>
      <c r="M43" s="351"/>
      <c r="N43" s="351"/>
      <c r="O43" s="351"/>
      <c r="P43" s="351"/>
      <c r="Q43" s="1"/>
      <c r="R43" s="1"/>
      <c r="S43" s="1"/>
      <c r="T43" s="1"/>
      <c r="U43" s="1"/>
    </row>
    <row r="44" spans="1:21" ht="15" customHeight="1" thickBot="1">
      <c r="A44" s="150" t="s">
        <v>7</v>
      </c>
      <c r="B44" s="151"/>
      <c r="C44" s="151"/>
      <c r="D44" s="151"/>
      <c r="E44" s="151"/>
      <c r="F44" s="151"/>
      <c r="G44" s="151"/>
      <c r="H44" s="151"/>
      <c r="I44" s="151"/>
      <c r="J44" s="151"/>
      <c r="K44" s="152"/>
      <c r="L44" s="158" t="s">
        <v>12</v>
      </c>
      <c r="M44" s="158"/>
      <c r="N44" s="158"/>
      <c r="O44" s="158"/>
      <c r="P44" s="159"/>
      <c r="Q44" s="341"/>
      <c r="R44" s="1"/>
      <c r="S44" s="1"/>
      <c r="T44" s="1"/>
      <c r="U44" s="1"/>
    </row>
    <row r="45" spans="1:21" ht="36">
      <c r="A45" s="242" t="s">
        <v>5</v>
      </c>
      <c r="B45" s="385"/>
      <c r="C45" s="385"/>
      <c r="D45" s="385"/>
      <c r="E45" s="385"/>
      <c r="F45" s="244"/>
      <c r="G45" s="245" t="s">
        <v>6</v>
      </c>
      <c r="H45" s="247"/>
      <c r="I45" s="247"/>
      <c r="J45" s="247"/>
      <c r="K45" s="48" t="s">
        <v>24</v>
      </c>
      <c r="L45" s="50" t="s">
        <v>13</v>
      </c>
      <c r="M45" s="239" t="s">
        <v>14</v>
      </c>
      <c r="N45" s="239"/>
      <c r="O45" s="239"/>
      <c r="P45" s="256"/>
      <c r="Q45" s="386"/>
      <c r="R45" s="1"/>
      <c r="S45" s="1"/>
      <c r="T45" s="1"/>
      <c r="U45" s="1"/>
    </row>
    <row r="46" spans="1:21">
      <c r="A46" s="281"/>
      <c r="B46" s="282"/>
      <c r="C46" s="282"/>
      <c r="D46" s="282"/>
      <c r="E46" s="282"/>
      <c r="F46" s="283"/>
      <c r="G46" s="284"/>
      <c r="H46" s="285"/>
      <c r="I46" s="285"/>
      <c r="J46" s="286"/>
      <c r="K46" s="70"/>
      <c r="L46" s="387"/>
      <c r="M46" s="388"/>
      <c r="N46" s="388"/>
      <c r="O46" s="388"/>
      <c r="P46" s="384"/>
      <c r="Q46" s="1"/>
      <c r="R46" s="1"/>
      <c r="S46" s="1"/>
      <c r="T46" s="1"/>
      <c r="U46" s="1"/>
    </row>
    <row r="47" spans="1:21">
      <c r="A47" s="281"/>
      <c r="B47" s="282"/>
      <c r="C47" s="282"/>
      <c r="D47" s="282"/>
      <c r="E47" s="282"/>
      <c r="F47" s="283"/>
      <c r="G47" s="284"/>
      <c r="H47" s="285"/>
      <c r="I47" s="285"/>
      <c r="J47" s="286"/>
      <c r="K47" s="70"/>
      <c r="L47" s="387"/>
      <c r="M47" s="388"/>
      <c r="N47" s="388"/>
      <c r="O47" s="388"/>
      <c r="P47" s="384"/>
      <c r="Q47" s="1"/>
      <c r="R47" s="1"/>
      <c r="S47" s="1"/>
      <c r="T47" s="1"/>
      <c r="U47" s="1"/>
    </row>
    <row r="48" spans="1:21">
      <c r="A48" s="281"/>
      <c r="B48" s="282"/>
      <c r="C48" s="282"/>
      <c r="D48" s="282"/>
      <c r="E48" s="282"/>
      <c r="F48" s="283"/>
      <c r="G48" s="284"/>
      <c r="H48" s="285"/>
      <c r="I48" s="285"/>
      <c r="J48" s="286"/>
      <c r="K48" s="70"/>
      <c r="L48" s="387"/>
      <c r="M48" s="388"/>
      <c r="N48" s="388"/>
      <c r="O48" s="388"/>
      <c r="P48" s="384"/>
      <c r="Q48" s="1"/>
      <c r="R48" s="1"/>
      <c r="S48" s="1"/>
      <c r="T48" s="1"/>
      <c r="U48" s="1"/>
    </row>
    <row r="49" spans="1:21">
      <c r="A49" s="281"/>
      <c r="B49" s="282"/>
      <c r="C49" s="282"/>
      <c r="D49" s="282"/>
      <c r="E49" s="282"/>
      <c r="F49" s="283"/>
      <c r="G49" s="284"/>
      <c r="H49" s="285"/>
      <c r="I49" s="285"/>
      <c r="J49" s="286"/>
      <c r="K49" s="70"/>
      <c r="L49" s="387"/>
      <c r="M49" s="388"/>
      <c r="N49" s="388"/>
      <c r="O49" s="388"/>
      <c r="P49" s="384"/>
      <c r="Q49" s="1"/>
      <c r="R49" s="1"/>
      <c r="S49" s="1"/>
      <c r="T49" s="1"/>
      <c r="U49" s="1"/>
    </row>
    <row r="50" spans="1:21">
      <c r="A50" s="281"/>
      <c r="B50" s="282"/>
      <c r="C50" s="282"/>
      <c r="D50" s="282"/>
      <c r="E50" s="282"/>
      <c r="F50" s="283"/>
      <c r="G50" s="284"/>
      <c r="H50" s="285"/>
      <c r="I50" s="285"/>
      <c r="J50" s="286"/>
      <c r="K50" s="70"/>
      <c r="L50" s="387"/>
      <c r="M50" s="388"/>
      <c r="N50" s="388"/>
      <c r="O50" s="388"/>
      <c r="P50" s="384"/>
      <c r="Q50" s="1"/>
      <c r="R50" s="1"/>
      <c r="S50" s="1"/>
      <c r="T50" s="1"/>
      <c r="U50" s="1"/>
    </row>
    <row r="51" spans="1:21">
      <c r="A51" s="281"/>
      <c r="B51" s="282"/>
      <c r="C51" s="282"/>
      <c r="D51" s="282"/>
      <c r="E51" s="282"/>
      <c r="F51" s="283"/>
      <c r="G51" s="284"/>
      <c r="H51" s="285"/>
      <c r="I51" s="285"/>
      <c r="J51" s="285"/>
      <c r="K51" s="71"/>
      <c r="L51" s="387"/>
      <c r="M51" s="389"/>
      <c r="N51" s="390"/>
      <c r="O51" s="390"/>
      <c r="P51" s="391"/>
      <c r="Q51" s="1"/>
      <c r="R51" s="1"/>
      <c r="S51" s="1"/>
      <c r="T51" s="1"/>
      <c r="U51" s="1"/>
    </row>
    <row r="52" spans="1:21">
      <c r="A52" s="281"/>
      <c r="B52" s="282"/>
      <c r="C52" s="282"/>
      <c r="D52" s="282"/>
      <c r="E52" s="282"/>
      <c r="F52" s="283"/>
      <c r="G52" s="284"/>
      <c r="H52" s="285"/>
      <c r="I52" s="285"/>
      <c r="J52" s="285"/>
      <c r="K52" s="71"/>
      <c r="L52" s="387"/>
      <c r="M52" s="389"/>
      <c r="N52" s="390"/>
      <c r="O52" s="390"/>
      <c r="P52" s="391"/>
      <c r="Q52" s="1"/>
      <c r="R52" s="1"/>
      <c r="S52" s="1"/>
      <c r="T52" s="1"/>
      <c r="U52" s="1"/>
    </row>
    <row r="53" spans="1:21">
      <c r="A53" s="281"/>
      <c r="B53" s="282"/>
      <c r="C53" s="282"/>
      <c r="D53" s="282"/>
      <c r="E53" s="282"/>
      <c r="F53" s="283"/>
      <c r="G53" s="284"/>
      <c r="H53" s="285"/>
      <c r="I53" s="285"/>
      <c r="J53" s="285"/>
      <c r="K53" s="71"/>
      <c r="L53" s="387"/>
      <c r="M53" s="383"/>
      <c r="N53" s="383"/>
      <c r="O53" s="383"/>
      <c r="P53" s="384"/>
      <c r="Q53" s="9"/>
      <c r="R53" s="1"/>
      <c r="S53" s="1"/>
      <c r="T53" s="1"/>
      <c r="U53" s="1"/>
    </row>
    <row r="54" spans="1:21">
      <c r="A54" s="281"/>
      <c r="B54" s="282"/>
      <c r="C54" s="282"/>
      <c r="D54" s="282"/>
      <c r="E54" s="282"/>
      <c r="F54" s="283"/>
      <c r="G54" s="284"/>
      <c r="H54" s="285"/>
      <c r="I54" s="285"/>
      <c r="J54" s="285"/>
      <c r="K54" s="71"/>
      <c r="L54" s="387"/>
      <c r="M54" s="383"/>
      <c r="N54" s="383"/>
      <c r="O54" s="383"/>
      <c r="P54" s="384"/>
      <c r="Q54" s="9"/>
      <c r="R54" s="1"/>
      <c r="S54" s="1"/>
      <c r="T54" s="1"/>
      <c r="U54" s="1"/>
    </row>
    <row r="55" spans="1:21">
      <c r="A55" s="281"/>
      <c r="B55" s="282"/>
      <c r="C55" s="282"/>
      <c r="D55" s="282"/>
      <c r="E55" s="282"/>
      <c r="F55" s="283"/>
      <c r="G55" s="284"/>
      <c r="H55" s="285"/>
      <c r="I55" s="285"/>
      <c r="J55" s="285"/>
      <c r="K55" s="71"/>
      <c r="L55" s="387"/>
      <c r="M55" s="383"/>
      <c r="N55" s="383"/>
      <c r="O55" s="383"/>
      <c r="P55" s="384"/>
      <c r="Q55" s="9"/>
      <c r="R55" s="1"/>
      <c r="S55" s="1"/>
      <c r="T55" s="1"/>
      <c r="U55" s="1"/>
    </row>
    <row r="56" spans="1:21" ht="13.5" thickBot="1">
      <c r="A56" s="281"/>
      <c r="B56" s="282"/>
      <c r="C56" s="282"/>
      <c r="D56" s="282"/>
      <c r="E56" s="282"/>
      <c r="F56" s="283"/>
      <c r="G56" s="284"/>
      <c r="H56" s="285"/>
      <c r="I56" s="285"/>
      <c r="J56" s="285"/>
      <c r="K56" s="72"/>
      <c r="L56" s="392"/>
      <c r="M56" s="393"/>
      <c r="N56" s="393"/>
      <c r="O56" s="393"/>
      <c r="P56" s="394"/>
      <c r="Q56" s="9"/>
      <c r="R56" s="1"/>
      <c r="S56" s="1"/>
      <c r="T56" s="1"/>
      <c r="U56" s="1"/>
    </row>
    <row r="57" spans="1:21" ht="15.75" thickBot="1">
      <c r="A57" s="228" t="s">
        <v>3</v>
      </c>
      <c r="B57" s="229"/>
      <c r="C57" s="229"/>
      <c r="D57" s="229"/>
      <c r="E57" s="229"/>
      <c r="F57" s="229"/>
      <c r="G57" s="229"/>
      <c r="H57" s="229"/>
      <c r="I57" s="229"/>
      <c r="J57" s="229"/>
      <c r="K57" s="73">
        <f>SUM(K46:K56)</f>
        <v>0</v>
      </c>
      <c r="L57" s="49">
        <f>SUM(IF(L46&lt;&gt;"", L46, K46),
IF(L47&lt;&gt;"", L47, K47),
IF(L48&lt;&gt;"", L48, K48),
IF(L49&lt;&gt;"", L49, K49),
IF(L50&lt;&gt;"", L50, K50),
IF(L51&lt;&gt;"", L51, K51),
IF(L52&lt;&gt;"", L52, K52),
IF(L53&lt;&gt;"", L53, K53),
IF(L54&lt;&gt;"", L54, K54),
IF(L55&lt;&gt;"", L55, K55),
IF(L56&lt;&gt;"", L56, K56))</f>
        <v>0</v>
      </c>
      <c r="M57" s="253"/>
      <c r="N57" s="254"/>
      <c r="O57" s="254"/>
      <c r="P57" s="255"/>
      <c r="Q57" s="9"/>
      <c r="R57" s="1"/>
      <c r="S57" s="1"/>
      <c r="T57" s="1"/>
      <c r="U57" s="1"/>
    </row>
    <row r="58" spans="1:21">
      <c r="A58" s="1"/>
      <c r="B58" s="1"/>
      <c r="C58" s="1"/>
      <c r="D58" s="1"/>
      <c r="E58" s="1"/>
      <c r="F58" s="1"/>
      <c r="G58" s="1"/>
      <c r="H58" s="1"/>
      <c r="I58" s="1"/>
      <c r="J58" s="1"/>
      <c r="K58" s="1"/>
      <c r="L58" s="395"/>
      <c r="M58" s="395"/>
      <c r="N58" s="395"/>
      <c r="O58" s="395"/>
      <c r="P58" s="395"/>
      <c r="Q58" s="1"/>
      <c r="R58" s="1"/>
      <c r="S58" s="1"/>
      <c r="T58" s="1"/>
      <c r="U58" s="1"/>
    </row>
    <row r="59" spans="1:21">
      <c r="L59" s="75"/>
      <c r="M59" s="75"/>
      <c r="N59" s="75"/>
      <c r="O59" s="75"/>
      <c r="P59" s="75"/>
    </row>
    <row r="60" spans="1:21">
      <c r="L60" s="74"/>
      <c r="M60" s="74"/>
      <c r="N60" s="74"/>
      <c r="O60" s="74"/>
      <c r="P60" s="74"/>
    </row>
    <row r="61" spans="1:21">
      <c r="L61" s="74"/>
      <c r="M61" s="74"/>
      <c r="N61" s="74"/>
      <c r="O61" s="74"/>
      <c r="P61" s="74"/>
    </row>
  </sheetData>
  <sheetProtection algorithmName="SHA-512" hashValue="zI8R8nh2/UovSGf5M+fTa3gg4gALWKew9dQR7OHSfiDVsIGAFU47akgMe0sRxXEYVKL68Lr4d0WUFO6HDqdwFQ==" saltValue="GpssC8fxplkbwomP3MUASQ==" spinCount="100000" sheet="1" insertColumns="0" insertRows="0" deleteColumns="0" deleteRows="0"/>
  <mergeCells count="137">
    <mergeCell ref="A57:J57"/>
    <mergeCell ref="M57:P57"/>
    <mergeCell ref="A55:F55"/>
    <mergeCell ref="G55:J55"/>
    <mergeCell ref="M55:P55"/>
    <mergeCell ref="A56:F56"/>
    <mergeCell ref="G56:J56"/>
    <mergeCell ref="M56:P56"/>
    <mergeCell ref="B5:C5"/>
    <mergeCell ref="D5:E5"/>
    <mergeCell ref="A52:F52"/>
    <mergeCell ref="G52:J52"/>
    <mergeCell ref="M52:P52"/>
    <mergeCell ref="A53:F53"/>
    <mergeCell ref="G53:J53"/>
    <mergeCell ref="M53:P53"/>
    <mergeCell ref="A54:F54"/>
    <mergeCell ref="G54:J54"/>
    <mergeCell ref="M54:P54"/>
    <mergeCell ref="A47:F47"/>
    <mergeCell ref="M47:P47"/>
    <mergeCell ref="A48:F48"/>
    <mergeCell ref="M48:P48"/>
    <mergeCell ref="A49:F49"/>
    <mergeCell ref="M49:P49"/>
    <mergeCell ref="A50:F50"/>
    <mergeCell ref="M50:P50"/>
    <mergeCell ref="A51:F51"/>
    <mergeCell ref="G51:J51"/>
    <mergeCell ref="M51:P51"/>
    <mergeCell ref="A42:J42"/>
    <mergeCell ref="M42:P42"/>
    <mergeCell ref="A44:K44"/>
    <mergeCell ref="L44:P44"/>
    <mergeCell ref="A45:F45"/>
    <mergeCell ref="G45:J45"/>
    <mergeCell ref="M45:P45"/>
    <mergeCell ref="A46:F46"/>
    <mergeCell ref="G46:J46"/>
    <mergeCell ref="M46:P46"/>
    <mergeCell ref="G47:J47"/>
    <mergeCell ref="G48:J48"/>
    <mergeCell ref="G49:J49"/>
    <mergeCell ref="G50:J50"/>
    <mergeCell ref="A39:F39"/>
    <mergeCell ref="G39:J39"/>
    <mergeCell ref="M39:P39"/>
    <mergeCell ref="A40:F40"/>
    <mergeCell ref="G40:J40"/>
    <mergeCell ref="M40:P40"/>
    <mergeCell ref="A41:F41"/>
    <mergeCell ref="G41:J41"/>
    <mergeCell ref="M41:P41"/>
    <mergeCell ref="A36:F36"/>
    <mergeCell ref="G36:J36"/>
    <mergeCell ref="M36:P36"/>
    <mergeCell ref="A37:F37"/>
    <mergeCell ref="G37:J37"/>
    <mergeCell ref="M37:P37"/>
    <mergeCell ref="A38:F38"/>
    <mergeCell ref="G38:J38"/>
    <mergeCell ref="M38:P38"/>
    <mergeCell ref="A33:F33"/>
    <mergeCell ref="G33:J33"/>
    <mergeCell ref="M33:P33"/>
    <mergeCell ref="A34:F34"/>
    <mergeCell ref="G34:J34"/>
    <mergeCell ref="M34:P34"/>
    <mergeCell ref="A35:F35"/>
    <mergeCell ref="G35:J35"/>
    <mergeCell ref="M35:P35"/>
    <mergeCell ref="A30:F30"/>
    <mergeCell ref="G30:J30"/>
    <mergeCell ref="M30:P30"/>
    <mergeCell ref="A31:F31"/>
    <mergeCell ref="G31:J31"/>
    <mergeCell ref="M31:P31"/>
    <mergeCell ref="A32:F32"/>
    <mergeCell ref="G32:J32"/>
    <mergeCell ref="M32:P32"/>
    <mergeCell ref="A24:D24"/>
    <mergeCell ref="F24:G24"/>
    <mergeCell ref="H24:I24"/>
    <mergeCell ref="M24:P24"/>
    <mergeCell ref="A25:J25"/>
    <mergeCell ref="A28:K28"/>
    <mergeCell ref="L28:P28"/>
    <mergeCell ref="A29:F29"/>
    <mergeCell ref="G29:J29"/>
    <mergeCell ref="M29:P29"/>
    <mergeCell ref="N25:P25"/>
    <mergeCell ref="A21:D21"/>
    <mergeCell ref="F21:G21"/>
    <mergeCell ref="M21:P21"/>
    <mergeCell ref="A22:D22"/>
    <mergeCell ref="F22:G22"/>
    <mergeCell ref="M22:P22"/>
    <mergeCell ref="A23:D23"/>
    <mergeCell ref="F23:G23"/>
    <mergeCell ref="M23:P23"/>
    <mergeCell ref="H21:I21"/>
    <mergeCell ref="H22:I22"/>
    <mergeCell ref="H23:I23"/>
    <mergeCell ref="A18:D18"/>
    <mergeCell ref="F18:G18"/>
    <mergeCell ref="H18:I18"/>
    <mergeCell ref="M18:P18"/>
    <mergeCell ref="A19:D19"/>
    <mergeCell ref="F19:G19"/>
    <mergeCell ref="H19:I19"/>
    <mergeCell ref="M19:P19"/>
    <mergeCell ref="A20:D20"/>
    <mergeCell ref="F20:G20"/>
    <mergeCell ref="M20:P20"/>
    <mergeCell ref="H20:I20"/>
    <mergeCell ref="A1:J1"/>
    <mergeCell ref="M15:P15"/>
    <mergeCell ref="A3:K3"/>
    <mergeCell ref="L3:P3"/>
    <mergeCell ref="L5:O5"/>
    <mergeCell ref="L6:O6"/>
    <mergeCell ref="R6:U6"/>
    <mergeCell ref="R7:T7"/>
    <mergeCell ref="A17:D17"/>
    <mergeCell ref="F17:G17"/>
    <mergeCell ref="H17:I17"/>
    <mergeCell ref="M17:P17"/>
    <mergeCell ref="A13:K13"/>
    <mergeCell ref="L13:P14"/>
    <mergeCell ref="A14:J14"/>
    <mergeCell ref="A15:D15"/>
    <mergeCell ref="F15:G15"/>
    <mergeCell ref="H15:I15"/>
    <mergeCell ref="A16:D16"/>
    <mergeCell ref="F16:G16"/>
    <mergeCell ref="H16:I16"/>
    <mergeCell ref="M16:P16"/>
  </mergeCells>
  <conditionalFormatting sqref="L1:P8 L9:L11 O9:P11 L12:P12 L13 L15:P19 L20:M23 L24:P24 L25:M25 L26:P30 L31:M35 L36:P45 L46:M50 L51:P1048576">
    <cfRule type="expression" dxfId="3" priority="1">
      <formula>$AM$1=TRUE</formula>
    </cfRule>
  </conditionalFormatting>
  <dataValidations count="4">
    <dataValidation type="custom" errorStyle="warning" allowBlank="1" showInputMessage="1" showErrorMessage="1" errorTitle="Fehler" error="Nur ein Kontrollkästchen darf aktiviert werden!" sqref="A6" xr:uid="{AA6883AE-6434-4B30-9968-F9E1B729337C}">
      <formula1>COUNTIF(A6:A9,TRUE)&lt;=1</formula1>
    </dataValidation>
    <dataValidation type="custom" errorStyle="warning" allowBlank="1" showInputMessage="1" showErrorMessage="1" errorTitle="Fehler" error="Nur ein Kontrollkästchen darf aktiviert werden!" sqref="A5 A7" xr:uid="{9A4F28EA-402F-4D57-B155-6B501AC127D1}">
      <formula1>COUNTIF(A5:A7,TRUE)&lt;=1</formula1>
    </dataValidation>
    <dataValidation type="decimal" operator="greaterThan" allowBlank="1" showErrorMessage="1" errorTitle="Falsche Eingabe" error="Bitte eine gültige Dezimalzahl eingeben!" sqref="H16:H24 I17:I19 I24" xr:uid="{76BB87FD-D8A4-452A-951A-AD923379BAB9}">
      <formula1>0</formula1>
      <formula2>0</formula2>
    </dataValidation>
    <dataValidation operator="equal" allowBlank="1" showErrorMessage="1" errorTitle="Falsche Eingabe" error="Bitte nur die Nummer (&gt;0) des Workpackages eingeben!" sqref="A13:A14 A25 A42 B37:B41 A44:A45 A57 B52:B56 R7 A27:A29" xr:uid="{CC54BB86-B18C-4651-9990-00DF47BBF18F}">
      <formula1>0</formula1>
      <formula2>0</formula2>
    </dataValidation>
  </dataValidations>
  <pageMargins left="0.7" right="0.7" top="0.78740157499999996" bottom="0.78740157499999996"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561975</xdr:colOff>
                    <xdr:row>3</xdr:row>
                    <xdr:rowOff>123825</xdr:rowOff>
                  </from>
                  <to>
                    <xdr:col>0</xdr:col>
                    <xdr:colOff>752475</xdr:colOff>
                    <xdr:row>5</xdr:row>
                    <xdr:rowOff>47625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E5743-44B7-460E-83A3-8F592DCC12C4}">
  <dimension ref="A1:AM61"/>
  <sheetViews>
    <sheetView zoomScale="120" zoomScaleNormal="120" workbookViewId="0">
      <selection activeCell="J26" sqref="J26"/>
    </sheetView>
  </sheetViews>
  <sheetFormatPr baseColWidth="10" defaultRowHeight="12.75"/>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c r="A1" s="131" t="s">
        <v>30</v>
      </c>
      <c r="B1" s="132"/>
      <c r="C1" s="132"/>
      <c r="D1" s="132"/>
      <c r="E1" s="132"/>
      <c r="F1" s="132"/>
      <c r="G1" s="132"/>
      <c r="H1" s="132"/>
      <c r="I1" s="132"/>
      <c r="J1" s="132"/>
      <c r="K1" s="44"/>
      <c r="L1" s="45"/>
      <c r="M1" s="45"/>
      <c r="N1" s="45"/>
      <c r="O1" s="45"/>
      <c r="P1" s="45"/>
      <c r="Q1" s="9"/>
      <c r="R1" s="2"/>
      <c r="S1" s="2"/>
      <c r="T1" s="2"/>
      <c r="AM1" s="15" t="b">
        <v>0</v>
      </c>
    </row>
    <row r="2" spans="1:39" ht="13.5" thickBot="1">
      <c r="L2" s="4"/>
      <c r="M2" s="4"/>
      <c r="N2" s="4"/>
      <c r="O2" s="4"/>
      <c r="P2" s="4"/>
      <c r="R2" s="46"/>
    </row>
    <row r="3" spans="1:39" ht="15.75" customHeight="1" thickTop="1" thickBot="1">
      <c r="A3" s="133" t="s">
        <v>36</v>
      </c>
      <c r="B3" s="134"/>
      <c r="C3" s="134"/>
      <c r="D3" s="134"/>
      <c r="E3" s="134"/>
      <c r="F3" s="134"/>
      <c r="G3" s="134"/>
      <c r="H3" s="134"/>
      <c r="I3" s="134"/>
      <c r="J3" s="134"/>
      <c r="K3" s="263"/>
      <c r="L3" s="289" t="s">
        <v>8</v>
      </c>
      <c r="M3" s="289"/>
      <c r="N3" s="289"/>
      <c r="O3" s="289"/>
      <c r="P3" s="289"/>
      <c r="Q3" s="9"/>
      <c r="R3" s="5" t="s">
        <v>9</v>
      </c>
      <c r="S3" s="6"/>
      <c r="T3" s="6"/>
      <c r="U3" s="7">
        <f>SUM(K25,K42,K57)</f>
        <v>0</v>
      </c>
    </row>
    <row r="4" spans="1:39" ht="13.5" thickBot="1">
      <c r="A4" s="93"/>
      <c r="B4" s="2"/>
      <c r="C4" s="2"/>
      <c r="D4" s="2"/>
      <c r="E4" s="2"/>
      <c r="F4" s="2"/>
      <c r="G4" s="2"/>
      <c r="H4" s="2"/>
      <c r="I4" s="2"/>
      <c r="J4" s="2"/>
      <c r="K4" s="86"/>
      <c r="L4" s="8"/>
      <c r="M4" s="8"/>
      <c r="N4" s="8"/>
      <c r="O4" s="8"/>
      <c r="P4" s="8"/>
      <c r="Q4" s="9"/>
    </row>
    <row r="5" spans="1:39" ht="13.5" thickBot="1">
      <c r="A5" s="323" t="b">
        <v>0</v>
      </c>
      <c r="B5" s="80"/>
      <c r="C5" s="80"/>
      <c r="D5" s="80"/>
      <c r="E5" s="80"/>
      <c r="F5" s="2"/>
      <c r="G5" s="2"/>
      <c r="H5" s="2"/>
      <c r="I5" s="2"/>
      <c r="J5" s="2"/>
      <c r="K5" s="87"/>
      <c r="L5" s="223" t="s">
        <v>10</v>
      </c>
      <c r="M5" s="223"/>
      <c r="N5" s="223"/>
      <c r="O5" s="224"/>
      <c r="P5" s="29">
        <f>SUM(L25,L42,L57)</f>
        <v>0</v>
      </c>
      <c r="Q5" s="9"/>
    </row>
    <row r="6" spans="1:39" ht="16.5" thickTop="1" thickBot="1">
      <c r="A6" s="430" t="b">
        <v>1</v>
      </c>
      <c r="B6" s="204" t="s">
        <v>43</v>
      </c>
      <c r="C6" s="205"/>
      <c r="D6" s="432"/>
      <c r="E6" s="433"/>
      <c r="F6" s="2"/>
      <c r="G6" s="2"/>
      <c r="H6" s="2"/>
      <c r="I6" s="2"/>
      <c r="J6" s="2"/>
      <c r="K6" s="87"/>
      <c r="L6" s="225" t="s">
        <v>8</v>
      </c>
      <c r="M6" s="226"/>
      <c r="N6" s="226"/>
      <c r="O6" s="227"/>
      <c r="P6" s="29">
        <f>MIN(
175000,
IF(A5,
    L25*1 + (L42+L57)*0.5,
IF(A6,
    (L25+L42+L57)*0.5,
0
)))</f>
        <v>0</v>
      </c>
      <c r="Q6" s="9"/>
      <c r="R6" s="190" t="s">
        <v>11</v>
      </c>
      <c r="S6" s="191"/>
      <c r="T6" s="191"/>
      <c r="U6" s="192"/>
    </row>
    <row r="7" spans="1:39" ht="17.25" thickTop="1" thickBot="1">
      <c r="A7" s="323" t="b">
        <v>0</v>
      </c>
      <c r="B7" s="2"/>
      <c r="C7" s="2"/>
      <c r="D7" s="81" t="str">
        <f>IF(D6="", "Eingabe erforderlich: Organisationsname", "")</f>
        <v>Eingabe erforderlich: Organisationsname</v>
      </c>
      <c r="E7" s="2"/>
      <c r="F7" s="2"/>
      <c r="G7" s="2"/>
      <c r="H7" s="2"/>
      <c r="I7" s="2"/>
      <c r="J7" s="2"/>
      <c r="K7" s="87"/>
      <c r="L7" s="22"/>
      <c r="M7" s="10"/>
      <c r="N7" s="10"/>
      <c r="O7" s="10"/>
      <c r="P7" s="10"/>
      <c r="Q7" s="9"/>
      <c r="R7" s="173" t="s">
        <v>3</v>
      </c>
      <c r="S7" s="174"/>
      <c r="T7" s="174"/>
      <c r="U7" s="11">
        <f>MIN(
175000,
IF(A5,
    K25*1 + (K42+K57)*0.5,
IF(A6,
    (K25+K42+K57)*0.5,
0
)))</f>
        <v>0</v>
      </c>
    </row>
    <row r="8" spans="1:39">
      <c r="A8" s="91"/>
      <c r="B8" s="2"/>
      <c r="C8" s="2"/>
      <c r="D8" s="2"/>
      <c r="E8" s="2"/>
      <c r="F8" s="2"/>
      <c r="G8" s="2"/>
      <c r="H8" s="2"/>
      <c r="I8" s="2"/>
      <c r="J8" s="2"/>
      <c r="K8" s="87"/>
      <c r="L8" s="4"/>
      <c r="M8" s="12"/>
      <c r="N8" s="12"/>
      <c r="O8" s="12"/>
      <c r="P8" s="12"/>
      <c r="Q8" s="9"/>
    </row>
    <row r="9" spans="1:39" ht="18.75" thickBot="1">
      <c r="A9" s="92" t="str">
        <f>IF(COUNTIF(A5:A7,TRUE)&gt;1, "Sie haben zwei Optionen ausgewählt. Bitte wählen Sie nur eine aus.", IF(COUNTIF(A5:A7,TRUE)=0, "Achtung: Bitte wählen Sie entweder „Unternehmen“ oder „Forschungseinrichtung“ aus!", ""))</f>
        <v/>
      </c>
      <c r="B9" s="80"/>
      <c r="C9" s="80"/>
      <c r="D9" s="80"/>
      <c r="E9" s="80"/>
      <c r="F9" s="80"/>
      <c r="G9" s="80"/>
      <c r="H9" s="80"/>
      <c r="I9" s="80"/>
      <c r="J9" s="80"/>
      <c r="K9" s="89"/>
      <c r="L9" s="39"/>
      <c r="M9" s="59" t="s">
        <v>20</v>
      </c>
      <c r="N9" s="15" t="s">
        <v>21</v>
      </c>
      <c r="O9" s="35"/>
      <c r="P9" s="35"/>
      <c r="Q9" s="9"/>
    </row>
    <row r="10" spans="1:39" ht="18.75" thickTop="1">
      <c r="A10" s="26"/>
      <c r="B10" s="2"/>
      <c r="C10" s="2"/>
      <c r="D10" s="2"/>
      <c r="E10" s="2"/>
      <c r="F10" s="2"/>
      <c r="G10" s="2"/>
      <c r="H10" s="2"/>
      <c r="I10" s="2"/>
      <c r="J10" s="2"/>
      <c r="K10" s="2"/>
      <c r="L10" s="39"/>
      <c r="M10" s="15" t="s">
        <v>20</v>
      </c>
      <c r="N10" s="15" t="s">
        <v>19</v>
      </c>
      <c r="O10" s="35"/>
      <c r="P10" s="35"/>
    </row>
    <row r="11" spans="1:39" ht="18">
      <c r="A11" s="26"/>
      <c r="B11" s="2"/>
      <c r="C11" s="2"/>
      <c r="D11" s="2"/>
      <c r="E11" s="2"/>
      <c r="F11" s="2"/>
      <c r="G11" s="2"/>
      <c r="H11" s="2"/>
      <c r="I11" s="2"/>
      <c r="J11" s="2"/>
      <c r="K11" s="2"/>
      <c r="L11" s="39"/>
      <c r="M11" s="15" t="s">
        <v>21</v>
      </c>
      <c r="N11" s="15" t="s">
        <v>18</v>
      </c>
      <c r="O11" s="35"/>
      <c r="P11" s="35"/>
    </row>
    <row r="12" spans="1:39" ht="13.5" thickBot="1">
      <c r="L12" s="13"/>
      <c r="M12" s="13"/>
      <c r="N12" s="13"/>
      <c r="O12" s="13"/>
      <c r="P12" s="13"/>
      <c r="Q12" s="14"/>
    </row>
    <row r="13" spans="1:39" ht="15" customHeight="1" thickTop="1" thickBot="1">
      <c r="A13" s="290" t="s">
        <v>0</v>
      </c>
      <c r="B13" s="291"/>
      <c r="C13" s="291"/>
      <c r="D13" s="291"/>
      <c r="E13" s="291"/>
      <c r="F13" s="291"/>
      <c r="G13" s="291"/>
      <c r="H13" s="291"/>
      <c r="I13" s="291"/>
      <c r="J13" s="291"/>
      <c r="K13" s="292"/>
      <c r="L13" s="293" t="s">
        <v>12</v>
      </c>
      <c r="M13" s="293"/>
      <c r="N13" s="293"/>
      <c r="O13" s="293"/>
      <c r="P13" s="294"/>
      <c r="Q13" s="94"/>
    </row>
    <row r="14" spans="1:39" ht="89.25" customHeight="1" thickBot="1">
      <c r="A14" s="296" t="s">
        <v>23</v>
      </c>
      <c r="B14" s="201"/>
      <c r="C14" s="201"/>
      <c r="D14" s="201"/>
      <c r="E14" s="201"/>
      <c r="F14" s="201"/>
      <c r="G14" s="201"/>
      <c r="H14" s="201"/>
      <c r="I14" s="201"/>
      <c r="J14" s="201"/>
      <c r="K14" s="435" t="str">
        <f>HYPERLINK("https://www.tirol.gv.at/fileadmin/themen/arbeit-wirtschaft/wirtschaft-und-arbeit/Innovationsfoerderung_23-27/Abrechnungsleitfaden_INNO_2026.pdf","Abrechnungsleitfaden")</f>
        <v>Abrechnungsleitfaden</v>
      </c>
      <c r="L14" s="148"/>
      <c r="M14" s="148"/>
      <c r="N14" s="148"/>
      <c r="O14" s="148"/>
      <c r="P14" s="295"/>
      <c r="Q14" s="94"/>
    </row>
    <row r="15" spans="1:39" ht="13.5" thickBot="1">
      <c r="A15" s="437" t="s">
        <v>16</v>
      </c>
      <c r="B15" s="345"/>
      <c r="C15" s="345"/>
      <c r="D15" s="346"/>
      <c r="E15" s="431" t="s">
        <v>22</v>
      </c>
      <c r="F15" s="348" t="s">
        <v>15</v>
      </c>
      <c r="G15" s="346"/>
      <c r="H15" s="349" t="s">
        <v>17</v>
      </c>
      <c r="I15" s="350"/>
      <c r="J15" s="43" t="s">
        <v>1</v>
      </c>
      <c r="K15" s="99" t="s">
        <v>2</v>
      </c>
      <c r="L15" s="118" t="s">
        <v>13</v>
      </c>
      <c r="M15" s="193" t="s">
        <v>14</v>
      </c>
      <c r="N15" s="193"/>
      <c r="O15" s="193"/>
      <c r="P15" s="297"/>
      <c r="Q15" s="3"/>
    </row>
    <row r="16" spans="1:39">
      <c r="A16" s="301"/>
      <c r="B16" s="144"/>
      <c r="C16" s="144"/>
      <c r="D16" s="145"/>
      <c r="E16" s="36"/>
      <c r="F16" s="139"/>
      <c r="G16" s="140"/>
      <c r="H16" s="141"/>
      <c r="I16" s="142"/>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100">
        <f>H16*J16</f>
        <v>0</v>
      </c>
      <c r="L16" s="95"/>
      <c r="M16" s="195"/>
      <c r="N16" s="195"/>
      <c r="O16" s="195"/>
      <c r="P16" s="302"/>
      <c r="Q16" s="14"/>
    </row>
    <row r="17" spans="1:21">
      <c r="A17" s="298"/>
      <c r="B17" s="171"/>
      <c r="C17" s="171"/>
      <c r="D17" s="172"/>
      <c r="E17" s="30"/>
      <c r="F17" s="186"/>
      <c r="G17" s="188"/>
      <c r="H17" s="189"/>
      <c r="I17" s="183"/>
      <c r="J17" s="62">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101">
        <f>H17*J17</f>
        <v>0</v>
      </c>
      <c r="L17" s="54"/>
      <c r="M17" s="197"/>
      <c r="N17" s="197"/>
      <c r="O17" s="197"/>
      <c r="P17" s="299"/>
      <c r="Q17" s="14"/>
    </row>
    <row r="18" spans="1:21">
      <c r="A18" s="298"/>
      <c r="B18" s="171"/>
      <c r="C18" s="171"/>
      <c r="D18" s="172"/>
      <c r="E18" s="30"/>
      <c r="F18" s="186"/>
      <c r="G18" s="187"/>
      <c r="H18" s="182"/>
      <c r="I18" s="183"/>
      <c r="J18" s="62">
        <f t="shared" si="0"/>
        <v>0</v>
      </c>
      <c r="K18" s="101">
        <f t="shared" ref="K18:K24" si="1">H18*J18</f>
        <v>0</v>
      </c>
      <c r="L18" s="54"/>
      <c r="M18" s="197"/>
      <c r="N18" s="197"/>
      <c r="O18" s="197"/>
      <c r="P18" s="299"/>
      <c r="Q18" s="14"/>
    </row>
    <row r="19" spans="1:21">
      <c r="A19" s="298"/>
      <c r="B19" s="171"/>
      <c r="C19" s="171"/>
      <c r="D19" s="172"/>
      <c r="E19" s="30"/>
      <c r="F19" s="186"/>
      <c r="G19" s="187"/>
      <c r="H19" s="182"/>
      <c r="I19" s="183"/>
      <c r="J19" s="62">
        <f t="shared" si="0"/>
        <v>0</v>
      </c>
      <c r="K19" s="101">
        <f t="shared" si="1"/>
        <v>0</v>
      </c>
      <c r="L19" s="96"/>
      <c r="M19" s="153"/>
      <c r="N19" s="153"/>
      <c r="O19" s="153"/>
      <c r="P19" s="300"/>
      <c r="Q19" s="14"/>
    </row>
    <row r="20" spans="1:21">
      <c r="A20" s="298"/>
      <c r="B20" s="171"/>
      <c r="C20" s="171"/>
      <c r="D20" s="172"/>
      <c r="E20" s="30"/>
      <c r="F20" s="180"/>
      <c r="G20" s="181"/>
      <c r="H20" s="182"/>
      <c r="I20" s="183"/>
      <c r="J20" s="62">
        <f t="shared" si="0"/>
        <v>0</v>
      </c>
      <c r="K20" s="101">
        <f t="shared" si="1"/>
        <v>0</v>
      </c>
      <c r="L20" s="96"/>
      <c r="M20" s="153"/>
      <c r="N20" s="153"/>
      <c r="O20" s="153"/>
      <c r="P20" s="300"/>
      <c r="Q20" s="14"/>
    </row>
    <row r="21" spans="1:21">
      <c r="A21" s="298"/>
      <c r="B21" s="171"/>
      <c r="C21" s="171"/>
      <c r="D21" s="172"/>
      <c r="E21" s="30"/>
      <c r="F21" s="180"/>
      <c r="G21" s="181"/>
      <c r="H21" s="182"/>
      <c r="I21" s="183"/>
      <c r="J21" s="62">
        <f t="shared" si="0"/>
        <v>0</v>
      </c>
      <c r="K21" s="101">
        <f t="shared" si="1"/>
        <v>0</v>
      </c>
      <c r="L21" s="96"/>
      <c r="M21" s="153"/>
      <c r="N21" s="153"/>
      <c r="O21" s="153"/>
      <c r="P21" s="300"/>
      <c r="Q21" s="14"/>
    </row>
    <row r="22" spans="1:21">
      <c r="A22" s="298"/>
      <c r="B22" s="171"/>
      <c r="C22" s="171"/>
      <c r="D22" s="172"/>
      <c r="E22" s="30"/>
      <c r="F22" s="180"/>
      <c r="G22" s="181"/>
      <c r="H22" s="182"/>
      <c r="I22" s="183"/>
      <c r="J22" s="62">
        <f t="shared" si="0"/>
        <v>0</v>
      </c>
      <c r="K22" s="101">
        <f t="shared" si="1"/>
        <v>0</v>
      </c>
      <c r="L22" s="96"/>
      <c r="M22" s="153"/>
      <c r="N22" s="153"/>
      <c r="O22" s="153"/>
      <c r="P22" s="300"/>
      <c r="Q22" s="14"/>
    </row>
    <row r="23" spans="1:21">
      <c r="A23" s="298"/>
      <c r="B23" s="171"/>
      <c r="C23" s="171"/>
      <c r="D23" s="172"/>
      <c r="E23" s="30"/>
      <c r="F23" s="180"/>
      <c r="G23" s="181"/>
      <c r="H23" s="182"/>
      <c r="I23" s="183"/>
      <c r="J23" s="62">
        <f t="shared" si="0"/>
        <v>0</v>
      </c>
      <c r="K23" s="101">
        <f t="shared" si="1"/>
        <v>0</v>
      </c>
      <c r="L23" s="96"/>
      <c r="M23" s="153"/>
      <c r="N23" s="153"/>
      <c r="O23" s="153"/>
      <c r="P23" s="300"/>
      <c r="Q23" s="14"/>
    </row>
    <row r="24" spans="1:21" ht="13.5" thickBot="1">
      <c r="A24" s="303"/>
      <c r="B24" s="304"/>
      <c r="C24" s="304"/>
      <c r="D24" s="305"/>
      <c r="E24" s="31"/>
      <c r="F24" s="306"/>
      <c r="G24" s="307"/>
      <c r="H24" s="279"/>
      <c r="I24" s="280"/>
      <c r="J24" s="62">
        <f t="shared" si="0"/>
        <v>0</v>
      </c>
      <c r="K24" s="102">
        <f t="shared" si="1"/>
        <v>0</v>
      </c>
      <c r="L24" s="97"/>
      <c r="M24" s="266"/>
      <c r="N24" s="266"/>
      <c r="O24" s="266"/>
      <c r="P24" s="308"/>
      <c r="Q24" s="14"/>
    </row>
    <row r="25" spans="1:21" ht="13.5" thickBot="1">
      <c r="A25" s="309" t="s">
        <v>3</v>
      </c>
      <c r="B25" s="310"/>
      <c r="C25" s="310"/>
      <c r="D25" s="310"/>
      <c r="E25" s="310"/>
      <c r="F25" s="310"/>
      <c r="G25" s="310"/>
      <c r="H25" s="310"/>
      <c r="I25" s="310"/>
      <c r="J25" s="311"/>
      <c r="K25" s="103">
        <f>SUM(K16:K24)</f>
        <v>0</v>
      </c>
      <c r="L25" s="98">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117">
        <f>ROUND( (L57+L42) / 3 * 7, 2)</f>
        <v>0</v>
      </c>
      <c r="N25" s="312">
        <v>0.7</v>
      </c>
      <c r="O25" s="313"/>
      <c r="P25" s="314"/>
      <c r="Q25" s="14"/>
      <c r="R25" s="15" t="b">
        <v>0</v>
      </c>
    </row>
    <row r="26" spans="1:21" ht="12.75" customHeight="1" thickTop="1">
      <c r="A26" s="27"/>
      <c r="B26" s="27"/>
      <c r="C26" s="27"/>
      <c r="D26" s="27"/>
      <c r="E26" s="27"/>
      <c r="F26" s="27"/>
      <c r="G26" s="27"/>
      <c r="H26" s="27"/>
      <c r="I26" s="27"/>
      <c r="J26" s="27"/>
      <c r="K26" s="27"/>
      <c r="L26" s="3"/>
      <c r="M26" s="3"/>
      <c r="N26" s="3"/>
      <c r="O26" s="3"/>
      <c r="P26" s="3"/>
      <c r="Q26" s="14"/>
      <c r="R26" s="2"/>
      <c r="S26" s="2"/>
      <c r="T26" s="2"/>
      <c r="U26" s="2"/>
    </row>
    <row r="27" spans="1:21" ht="13.5" thickBot="1">
      <c r="A27" s="25"/>
      <c r="B27" s="25"/>
      <c r="C27" s="25"/>
      <c r="D27" s="25"/>
      <c r="E27" s="25"/>
      <c r="F27" s="25"/>
      <c r="G27" s="25"/>
      <c r="H27" s="25"/>
      <c r="I27" s="25"/>
      <c r="J27" s="25"/>
      <c r="K27" s="3"/>
      <c r="L27" s="3"/>
      <c r="M27" s="3"/>
      <c r="N27" s="3"/>
      <c r="O27" s="3"/>
      <c r="P27" s="3"/>
      <c r="Q27" s="14"/>
      <c r="R27" s="16"/>
      <c r="S27" s="16"/>
      <c r="T27" s="16"/>
      <c r="U27" s="16"/>
    </row>
    <row r="28" spans="1:21" ht="15" customHeight="1" thickBot="1">
      <c r="A28" s="150" t="s">
        <v>4</v>
      </c>
      <c r="B28" s="151"/>
      <c r="C28" s="151"/>
      <c r="D28" s="151"/>
      <c r="E28" s="151"/>
      <c r="F28" s="151"/>
      <c r="G28" s="151"/>
      <c r="H28" s="151"/>
      <c r="I28" s="151"/>
      <c r="J28" s="151"/>
      <c r="K28" s="152"/>
      <c r="L28" s="157" t="s">
        <v>12</v>
      </c>
      <c r="M28" s="158"/>
      <c r="N28" s="158"/>
      <c r="O28" s="158"/>
      <c r="P28" s="159"/>
      <c r="Q28" s="17"/>
      <c r="R28" s="16"/>
      <c r="S28" s="16"/>
      <c r="T28" s="16"/>
      <c r="U28" s="16"/>
    </row>
    <row r="29" spans="1:21" ht="36">
      <c r="A29" s="160" t="s">
        <v>5</v>
      </c>
      <c r="B29" s="161"/>
      <c r="C29" s="161"/>
      <c r="D29" s="162"/>
      <c r="E29" s="161"/>
      <c r="F29" s="163"/>
      <c r="G29" s="164" t="s">
        <v>6</v>
      </c>
      <c r="H29" s="165"/>
      <c r="I29" s="165"/>
      <c r="J29" s="166"/>
      <c r="K29" s="21" t="s">
        <v>24</v>
      </c>
      <c r="L29" s="40" t="s">
        <v>13</v>
      </c>
      <c r="M29" s="239" t="s">
        <v>14</v>
      </c>
      <c r="N29" s="239"/>
      <c r="O29" s="239"/>
      <c r="P29" s="239"/>
      <c r="Q29" s="18"/>
      <c r="R29" s="16"/>
      <c r="S29" s="16"/>
      <c r="T29" s="16"/>
      <c r="U29" s="16"/>
    </row>
    <row r="30" spans="1:21" ht="14.25">
      <c r="A30" s="213"/>
      <c r="B30" s="214"/>
      <c r="C30" s="214"/>
      <c r="D30" s="215"/>
      <c r="E30" s="214"/>
      <c r="F30" s="216"/>
      <c r="G30" s="206"/>
      <c r="H30" s="207"/>
      <c r="I30" s="207"/>
      <c r="J30" s="208"/>
      <c r="K30" s="67"/>
      <c r="L30" s="47"/>
      <c r="M30" s="240"/>
      <c r="N30" s="240"/>
      <c r="O30" s="240"/>
      <c r="P30" s="241"/>
      <c r="Q30" s="19"/>
      <c r="R30" s="4"/>
      <c r="S30" s="4"/>
      <c r="T30" s="4"/>
      <c r="U30" s="4"/>
    </row>
    <row r="31" spans="1:21" ht="14.25">
      <c r="A31" s="219"/>
      <c r="B31" s="215"/>
      <c r="C31" s="215"/>
      <c r="D31" s="215"/>
      <c r="E31" s="215"/>
      <c r="F31" s="220"/>
      <c r="G31" s="206"/>
      <c r="H31" s="207"/>
      <c r="I31" s="207"/>
      <c r="J31" s="208"/>
      <c r="K31" s="67"/>
      <c r="L31" s="47"/>
      <c r="M31" s="241"/>
      <c r="N31" s="250"/>
      <c r="O31" s="250"/>
      <c r="P31" s="250"/>
      <c r="Q31" s="19"/>
      <c r="R31" s="4"/>
      <c r="S31" s="4"/>
      <c r="T31" s="4"/>
      <c r="U31" s="4"/>
    </row>
    <row r="32" spans="1:21" ht="14.25">
      <c r="A32" s="219"/>
      <c r="B32" s="215"/>
      <c r="C32" s="215"/>
      <c r="D32" s="215"/>
      <c r="E32" s="215"/>
      <c r="F32" s="220"/>
      <c r="G32" s="206"/>
      <c r="H32" s="207"/>
      <c r="I32" s="207"/>
      <c r="J32" s="208"/>
      <c r="K32" s="67"/>
      <c r="L32" s="47"/>
      <c r="M32" s="241"/>
      <c r="N32" s="250"/>
      <c r="O32" s="250"/>
      <c r="P32" s="250"/>
      <c r="Q32" s="19"/>
      <c r="R32" s="4"/>
      <c r="S32" s="4"/>
      <c r="T32" s="4"/>
      <c r="U32" s="4"/>
    </row>
    <row r="33" spans="1:21" ht="14.25">
      <c r="A33" s="219"/>
      <c r="B33" s="215"/>
      <c r="C33" s="215"/>
      <c r="D33" s="215"/>
      <c r="E33" s="215"/>
      <c r="F33" s="220"/>
      <c r="G33" s="206"/>
      <c r="H33" s="207"/>
      <c r="I33" s="207"/>
      <c r="J33" s="208"/>
      <c r="K33" s="67"/>
      <c r="L33" s="47"/>
      <c r="M33" s="241"/>
      <c r="N33" s="250"/>
      <c r="O33" s="250"/>
      <c r="P33" s="250"/>
      <c r="Q33" s="19"/>
      <c r="R33" s="4"/>
      <c r="S33" s="4"/>
      <c r="T33" s="4"/>
      <c r="U33" s="4"/>
    </row>
    <row r="34" spans="1:21" ht="14.25">
      <c r="A34" s="219"/>
      <c r="B34" s="215"/>
      <c r="C34" s="215"/>
      <c r="D34" s="215"/>
      <c r="E34" s="215"/>
      <c r="F34" s="220"/>
      <c r="G34" s="206"/>
      <c r="H34" s="207"/>
      <c r="I34" s="207"/>
      <c r="J34" s="208"/>
      <c r="K34" s="67"/>
      <c r="L34" s="47"/>
      <c r="M34" s="241"/>
      <c r="N34" s="250"/>
      <c r="O34" s="250"/>
      <c r="P34" s="250"/>
      <c r="Q34" s="19"/>
      <c r="R34" s="4"/>
      <c r="S34" s="4"/>
      <c r="T34" s="4"/>
      <c r="U34" s="4"/>
    </row>
    <row r="35" spans="1:21">
      <c r="A35" s="219"/>
      <c r="B35" s="215"/>
      <c r="C35" s="215"/>
      <c r="D35" s="215"/>
      <c r="E35" s="215"/>
      <c r="F35" s="220"/>
      <c r="G35" s="206"/>
      <c r="H35" s="207"/>
      <c r="I35" s="207"/>
      <c r="J35" s="208"/>
      <c r="K35" s="398"/>
      <c r="L35" s="47"/>
      <c r="M35" s="251"/>
      <c r="N35" s="252"/>
      <c r="O35" s="252"/>
      <c r="P35" s="252"/>
      <c r="Q35" s="19"/>
    </row>
    <row r="36" spans="1:21">
      <c r="A36" s="209"/>
      <c r="B36" s="217"/>
      <c r="C36" s="217"/>
      <c r="D36" s="215"/>
      <c r="E36" s="217"/>
      <c r="F36" s="218"/>
      <c r="G36" s="206"/>
      <c r="H36" s="207"/>
      <c r="I36" s="207"/>
      <c r="J36" s="208"/>
      <c r="K36" s="67"/>
      <c r="L36" s="47"/>
      <c r="M36" s="232"/>
      <c r="N36" s="232"/>
      <c r="O36" s="232"/>
      <c r="P36" s="251"/>
      <c r="Q36" s="19"/>
    </row>
    <row r="37" spans="1:21">
      <c r="A37" s="209"/>
      <c r="B37" s="210"/>
      <c r="C37" s="210"/>
      <c r="D37" s="211"/>
      <c r="E37" s="210"/>
      <c r="F37" s="212"/>
      <c r="G37" s="206"/>
      <c r="H37" s="207"/>
      <c r="I37" s="207"/>
      <c r="J37" s="208"/>
      <c r="K37" s="67"/>
      <c r="L37" s="47"/>
      <c r="M37" s="232"/>
      <c r="N37" s="232"/>
      <c r="O37" s="232"/>
      <c r="P37" s="251"/>
      <c r="Q37" s="19"/>
    </row>
    <row r="38" spans="1:21">
      <c r="A38" s="209"/>
      <c r="B38" s="210"/>
      <c r="C38" s="210"/>
      <c r="D38" s="211"/>
      <c r="E38" s="210"/>
      <c r="F38" s="212"/>
      <c r="G38" s="206"/>
      <c r="H38" s="207"/>
      <c r="I38" s="207"/>
      <c r="J38" s="208"/>
      <c r="K38" s="67"/>
      <c r="L38" s="47"/>
      <c r="M38" s="232"/>
      <c r="N38" s="232"/>
      <c r="O38" s="232"/>
      <c r="P38" s="251"/>
      <c r="Q38" s="19"/>
    </row>
    <row r="39" spans="1:21">
      <c r="A39" s="209"/>
      <c r="B39" s="210"/>
      <c r="C39" s="210"/>
      <c r="D39" s="211"/>
      <c r="E39" s="210"/>
      <c r="F39" s="212"/>
      <c r="G39" s="206"/>
      <c r="H39" s="207"/>
      <c r="I39" s="207"/>
      <c r="J39" s="208"/>
      <c r="K39" s="67"/>
      <c r="L39" s="47"/>
      <c r="M39" s="232"/>
      <c r="N39" s="232"/>
      <c r="O39" s="232"/>
      <c r="P39" s="232"/>
      <c r="Q39" s="14"/>
    </row>
    <row r="40" spans="1:21">
      <c r="A40" s="209"/>
      <c r="B40" s="210"/>
      <c r="C40" s="210"/>
      <c r="D40" s="211"/>
      <c r="E40" s="210"/>
      <c r="F40" s="212"/>
      <c r="G40" s="206"/>
      <c r="H40" s="207"/>
      <c r="I40" s="207"/>
      <c r="J40" s="208"/>
      <c r="K40" s="67"/>
      <c r="L40" s="47"/>
      <c r="M40" s="232"/>
      <c r="N40" s="232"/>
      <c r="O40" s="232"/>
      <c r="P40" s="232"/>
      <c r="Q40" s="14"/>
    </row>
    <row r="41" spans="1:21">
      <c r="A41" s="209"/>
      <c r="B41" s="210"/>
      <c r="C41" s="210"/>
      <c r="D41" s="211"/>
      <c r="E41" s="210"/>
      <c r="F41" s="212"/>
      <c r="G41" s="206"/>
      <c r="H41" s="248"/>
      <c r="I41" s="248"/>
      <c r="J41" s="208"/>
      <c r="K41" s="68"/>
      <c r="L41" s="42"/>
      <c r="M41" s="233"/>
      <c r="N41" s="234"/>
      <c r="O41" s="234"/>
      <c r="P41" s="235"/>
      <c r="Q41" s="19"/>
    </row>
    <row r="42" spans="1:21" ht="13.5" thickBot="1">
      <c r="A42" s="228" t="s">
        <v>3</v>
      </c>
      <c r="B42" s="229"/>
      <c r="C42" s="229"/>
      <c r="D42" s="229"/>
      <c r="E42" s="229"/>
      <c r="F42" s="229"/>
      <c r="G42" s="229"/>
      <c r="H42" s="229"/>
      <c r="I42" s="229"/>
      <c r="J42" s="229"/>
      <c r="K42" s="69">
        <f>SUM(K30:K41)</f>
        <v>0</v>
      </c>
      <c r="L42" s="20">
        <f>SUM(IF(L30&lt;&gt;"", L30, K30),
IF(L31&lt;&gt;"", L31, K31),
IF(L32&lt;&gt;"", L32, K32),
IF(L33&lt;&gt;"", L33, K33),
 IF(L34&lt;&gt;"", L34,K34),
IF(L35&lt;&gt;"", L35, K35),
IF(L36&lt;&gt;"", L36, K36),
IF(L37&lt;&gt;"", L37, K37),
IF(L38&lt;&gt;"", L38, K38),
IF(L39&lt;&gt;"", L39, K39),
IF(L40&lt;&gt;"", L40, K40),
IF(L41&lt;&gt;"", L41, K41))</f>
        <v>0</v>
      </c>
      <c r="M42" s="236"/>
      <c r="N42" s="237"/>
      <c r="O42" s="237"/>
      <c r="P42" s="238"/>
      <c r="Q42" s="19"/>
    </row>
    <row r="43" spans="1:21" ht="13.5" thickBot="1">
      <c r="L43" s="3"/>
      <c r="M43" s="3"/>
      <c r="N43" s="3"/>
      <c r="O43" s="3"/>
      <c r="P43" s="3"/>
      <c r="Q43" s="14"/>
    </row>
    <row r="44" spans="1:21" ht="15" customHeight="1" thickBot="1">
      <c r="A44" s="150" t="s">
        <v>7</v>
      </c>
      <c r="B44" s="151"/>
      <c r="C44" s="151"/>
      <c r="D44" s="151"/>
      <c r="E44" s="151"/>
      <c r="F44" s="151"/>
      <c r="G44" s="151"/>
      <c r="H44" s="151"/>
      <c r="I44" s="151"/>
      <c r="J44" s="151"/>
      <c r="K44" s="152"/>
      <c r="L44" s="158" t="s">
        <v>12</v>
      </c>
      <c r="M44" s="158"/>
      <c r="N44" s="158"/>
      <c r="O44" s="158"/>
      <c r="P44" s="159"/>
      <c r="Q44" s="17"/>
    </row>
    <row r="45" spans="1:21" ht="36">
      <c r="A45" s="242" t="s">
        <v>5</v>
      </c>
      <c r="B45" s="243"/>
      <c r="C45" s="243"/>
      <c r="D45" s="243"/>
      <c r="E45" s="243"/>
      <c r="F45" s="244"/>
      <c r="G45" s="245" t="s">
        <v>6</v>
      </c>
      <c r="H45" s="246"/>
      <c r="I45" s="246"/>
      <c r="J45" s="247"/>
      <c r="K45" s="48" t="s">
        <v>24</v>
      </c>
      <c r="L45" s="50" t="s">
        <v>13</v>
      </c>
      <c r="M45" s="239" t="s">
        <v>14</v>
      </c>
      <c r="N45" s="239"/>
      <c r="O45" s="239"/>
      <c r="P45" s="256"/>
      <c r="Q45" s="41"/>
    </row>
    <row r="46" spans="1:21">
      <c r="A46" s="219"/>
      <c r="B46" s="215"/>
      <c r="C46" s="215"/>
      <c r="D46" s="215"/>
      <c r="E46" s="215"/>
      <c r="F46" s="220"/>
      <c r="G46" s="206"/>
      <c r="H46" s="207"/>
      <c r="I46" s="207"/>
      <c r="J46" s="208"/>
      <c r="K46" s="70"/>
      <c r="L46" s="51"/>
      <c r="M46" s="249"/>
      <c r="N46" s="249"/>
      <c r="O46" s="249"/>
      <c r="P46" s="235"/>
      <c r="Q46" s="14"/>
    </row>
    <row r="47" spans="1:21">
      <c r="A47" s="219"/>
      <c r="B47" s="215"/>
      <c r="C47" s="215"/>
      <c r="D47" s="215"/>
      <c r="E47" s="215"/>
      <c r="F47" s="220"/>
      <c r="G47" s="206"/>
      <c r="H47" s="207"/>
      <c r="I47" s="207"/>
      <c r="J47" s="208"/>
      <c r="K47" s="70"/>
      <c r="L47" s="51"/>
      <c r="M47" s="249"/>
      <c r="N47" s="249"/>
      <c r="O47" s="249"/>
      <c r="P47" s="235"/>
      <c r="Q47" s="14"/>
    </row>
    <row r="48" spans="1:21">
      <c r="A48" s="219"/>
      <c r="B48" s="215"/>
      <c r="C48" s="215"/>
      <c r="D48" s="215"/>
      <c r="E48" s="215"/>
      <c r="F48" s="220"/>
      <c r="G48" s="206"/>
      <c r="H48" s="207"/>
      <c r="I48" s="207"/>
      <c r="J48" s="208"/>
      <c r="K48" s="70"/>
      <c r="L48" s="51"/>
      <c r="M48" s="249"/>
      <c r="N48" s="249"/>
      <c r="O48" s="249"/>
      <c r="P48" s="235"/>
      <c r="Q48" s="14"/>
    </row>
    <row r="49" spans="1:17">
      <c r="A49" s="219"/>
      <c r="B49" s="215"/>
      <c r="C49" s="215"/>
      <c r="D49" s="215"/>
      <c r="E49" s="215"/>
      <c r="F49" s="220"/>
      <c r="G49" s="206"/>
      <c r="H49" s="207"/>
      <c r="I49" s="207"/>
      <c r="J49" s="208"/>
      <c r="K49" s="70"/>
      <c r="L49" s="51"/>
      <c r="M49" s="249"/>
      <c r="N49" s="249"/>
      <c r="O49" s="249"/>
      <c r="P49" s="235"/>
      <c r="Q49" s="14"/>
    </row>
    <row r="50" spans="1:17">
      <c r="A50" s="219"/>
      <c r="B50" s="215"/>
      <c r="C50" s="215"/>
      <c r="D50" s="215"/>
      <c r="E50" s="215"/>
      <c r="F50" s="220"/>
      <c r="G50" s="206"/>
      <c r="H50" s="207"/>
      <c r="I50" s="207"/>
      <c r="J50" s="208"/>
      <c r="K50" s="70"/>
      <c r="L50" s="51"/>
      <c r="M50" s="249"/>
      <c r="N50" s="249"/>
      <c r="O50" s="249"/>
      <c r="P50" s="235"/>
      <c r="Q50" s="14"/>
    </row>
    <row r="51" spans="1:17">
      <c r="A51" s="209"/>
      <c r="B51" s="217"/>
      <c r="C51" s="217"/>
      <c r="D51" s="215"/>
      <c r="E51" s="217"/>
      <c r="F51" s="218"/>
      <c r="G51" s="206"/>
      <c r="H51" s="248"/>
      <c r="I51" s="248"/>
      <c r="J51" s="207"/>
      <c r="K51" s="71"/>
      <c r="L51" s="51"/>
      <c r="M51" s="257"/>
      <c r="N51" s="258"/>
      <c r="O51" s="258"/>
      <c r="P51" s="259"/>
      <c r="Q51" s="14"/>
    </row>
    <row r="52" spans="1:17">
      <c r="A52" s="209"/>
      <c r="B52" s="217"/>
      <c r="C52" s="217"/>
      <c r="D52" s="215"/>
      <c r="E52" s="217"/>
      <c r="F52" s="218"/>
      <c r="G52" s="206"/>
      <c r="H52" s="248"/>
      <c r="I52" s="248"/>
      <c r="J52" s="207"/>
      <c r="K52" s="71"/>
      <c r="L52" s="51"/>
      <c r="M52" s="257"/>
      <c r="N52" s="258"/>
      <c r="O52" s="258"/>
      <c r="P52" s="259"/>
      <c r="Q52" s="14"/>
    </row>
    <row r="53" spans="1:17">
      <c r="A53" s="209"/>
      <c r="B53" s="217"/>
      <c r="C53" s="217"/>
      <c r="D53" s="215"/>
      <c r="E53" s="217"/>
      <c r="F53" s="218"/>
      <c r="G53" s="230"/>
      <c r="H53" s="231"/>
      <c r="I53" s="231"/>
      <c r="J53" s="207"/>
      <c r="K53" s="71"/>
      <c r="L53" s="51"/>
      <c r="M53" s="249"/>
      <c r="N53" s="234"/>
      <c r="O53" s="234"/>
      <c r="P53" s="235"/>
      <c r="Q53" s="19"/>
    </row>
    <row r="54" spans="1:17">
      <c r="A54" s="209"/>
      <c r="B54" s="217"/>
      <c r="C54" s="217"/>
      <c r="D54" s="215"/>
      <c r="E54" s="217"/>
      <c r="F54" s="218"/>
      <c r="G54" s="230"/>
      <c r="H54" s="231"/>
      <c r="I54" s="231"/>
      <c r="J54" s="207"/>
      <c r="K54" s="71"/>
      <c r="L54" s="51"/>
      <c r="M54" s="249"/>
      <c r="N54" s="234"/>
      <c r="O54" s="234"/>
      <c r="P54" s="235"/>
      <c r="Q54" s="19"/>
    </row>
    <row r="55" spans="1:17">
      <c r="A55" s="209"/>
      <c r="B55" s="217"/>
      <c r="C55" s="217"/>
      <c r="D55" s="215"/>
      <c r="E55" s="217"/>
      <c r="F55" s="218"/>
      <c r="G55" s="230"/>
      <c r="H55" s="231"/>
      <c r="I55" s="231"/>
      <c r="J55" s="207"/>
      <c r="K55" s="71"/>
      <c r="L55" s="51"/>
      <c r="M55" s="249"/>
      <c r="N55" s="234"/>
      <c r="O55" s="234"/>
      <c r="P55" s="235"/>
      <c r="Q55" s="19"/>
    </row>
    <row r="56" spans="1:17" ht="13.5" thickBot="1">
      <c r="A56" s="209"/>
      <c r="B56" s="217"/>
      <c r="C56" s="217"/>
      <c r="D56" s="215"/>
      <c r="E56" s="217"/>
      <c r="F56" s="218"/>
      <c r="G56" s="230"/>
      <c r="H56" s="231"/>
      <c r="I56" s="231"/>
      <c r="J56" s="207"/>
      <c r="K56" s="72"/>
      <c r="L56" s="52"/>
      <c r="M56" s="260"/>
      <c r="N56" s="261"/>
      <c r="O56" s="261"/>
      <c r="P56" s="262"/>
      <c r="Q56" s="19"/>
    </row>
    <row r="57" spans="1:17" ht="15.75" thickBot="1">
      <c r="A57" s="228" t="s">
        <v>3</v>
      </c>
      <c r="B57" s="229"/>
      <c r="C57" s="229"/>
      <c r="D57" s="229"/>
      <c r="E57" s="229"/>
      <c r="F57" s="229"/>
      <c r="G57" s="229"/>
      <c r="H57" s="229"/>
      <c r="I57" s="229"/>
      <c r="J57" s="229"/>
      <c r="K57" s="73">
        <f>SUM(K46:K56)</f>
        <v>0</v>
      </c>
      <c r="L57" s="49">
        <f>SUM(IF(L46&lt;&gt;"", L46, K46),
IF(L47&lt;&gt;"", L47, K47),
IF(L48&lt;&gt;"", L48, K48),
IF(L49&lt;&gt;"", L49, K49),
IF(L50&lt;&gt;"", L50, K50),
IF(L51&lt;&gt;"", L51, K51),
IF(L52&lt;&gt;"", L52, K52),
IF(L53&lt;&gt;"", L53, K53),
IF(L54&lt;&gt;"", L54, K54),
IF(L55&lt;&gt;"", L55, K55),
IF(L56&lt;&gt;"", L56, K56))</f>
        <v>0</v>
      </c>
      <c r="M57" s="253"/>
      <c r="N57" s="254"/>
      <c r="O57" s="254"/>
      <c r="P57" s="255"/>
      <c r="Q57" s="19"/>
    </row>
    <row r="58" spans="1:17">
      <c r="L58" s="8"/>
      <c r="M58" s="8"/>
      <c r="N58" s="8"/>
      <c r="O58" s="8"/>
      <c r="P58" s="8"/>
      <c r="Q58" s="14"/>
    </row>
    <row r="59" spans="1:17">
      <c r="L59" s="8"/>
      <c r="M59" s="8"/>
      <c r="N59" s="8"/>
      <c r="O59" s="8"/>
      <c r="P59" s="8"/>
      <c r="Q59" s="14"/>
    </row>
    <row r="60" spans="1:17">
      <c r="L60" s="3"/>
      <c r="M60" s="3"/>
      <c r="N60" s="3"/>
      <c r="O60" s="3"/>
      <c r="P60" s="3"/>
      <c r="Q60" s="14"/>
    </row>
    <row r="61" spans="1:17">
      <c r="L61" s="3"/>
      <c r="M61" s="3"/>
      <c r="N61" s="3"/>
      <c r="O61" s="3"/>
      <c r="P61" s="3"/>
      <c r="Q61" s="4"/>
    </row>
  </sheetData>
  <sheetProtection algorithmName="SHA-512" hashValue="EA8dzel5PE0AszDFuqIbyGxKFYpIBnsR/3zEgJoRj+PyEC2Y/oWQ2XmaMgIggHm51ThyREatZuo9BEhD2SR3SA==" saltValue="jITuB4clCC3FqeUeo0gLIQ==" spinCount="100000" sheet="1" insertColumns="0" insertRows="0" deleteColumns="0" deleteRows="0"/>
  <mergeCells count="137">
    <mergeCell ref="A57:J57"/>
    <mergeCell ref="M57:P57"/>
    <mergeCell ref="A55:F55"/>
    <mergeCell ref="G55:J55"/>
    <mergeCell ref="M55:P55"/>
    <mergeCell ref="A56:F56"/>
    <mergeCell ref="G56:J56"/>
    <mergeCell ref="M56:P56"/>
    <mergeCell ref="A53:F53"/>
    <mergeCell ref="G53:J53"/>
    <mergeCell ref="M53:P53"/>
    <mergeCell ref="A54:F54"/>
    <mergeCell ref="G54:J54"/>
    <mergeCell ref="M54:P54"/>
    <mergeCell ref="A51:F51"/>
    <mergeCell ref="G51:J51"/>
    <mergeCell ref="M51:P51"/>
    <mergeCell ref="A52:F52"/>
    <mergeCell ref="G52:J52"/>
    <mergeCell ref="M52:P52"/>
    <mergeCell ref="A49:F49"/>
    <mergeCell ref="G49:J49"/>
    <mergeCell ref="M49:P49"/>
    <mergeCell ref="A50:F50"/>
    <mergeCell ref="G50:J50"/>
    <mergeCell ref="M50:P50"/>
    <mergeCell ref="A47:F47"/>
    <mergeCell ref="G47:J47"/>
    <mergeCell ref="M47:P47"/>
    <mergeCell ref="A48:F48"/>
    <mergeCell ref="G48:J48"/>
    <mergeCell ref="M48:P48"/>
    <mergeCell ref="A45:F45"/>
    <mergeCell ref="G45:J45"/>
    <mergeCell ref="M45:P45"/>
    <mergeCell ref="A46:F46"/>
    <mergeCell ref="G46:J46"/>
    <mergeCell ref="M46:P46"/>
    <mergeCell ref="A41:F41"/>
    <mergeCell ref="G41:J41"/>
    <mergeCell ref="M41:P41"/>
    <mergeCell ref="A42:J42"/>
    <mergeCell ref="M42:P42"/>
    <mergeCell ref="A44:K44"/>
    <mergeCell ref="L44:P44"/>
    <mergeCell ref="A39:F39"/>
    <mergeCell ref="G39:J39"/>
    <mergeCell ref="M39:P39"/>
    <mergeCell ref="A40:F40"/>
    <mergeCell ref="G40:J40"/>
    <mergeCell ref="M40:P40"/>
    <mergeCell ref="A37:F37"/>
    <mergeCell ref="G37:J37"/>
    <mergeCell ref="M37:P37"/>
    <mergeCell ref="A38:F38"/>
    <mergeCell ref="G38:J38"/>
    <mergeCell ref="M38:P38"/>
    <mergeCell ref="A35:F35"/>
    <mergeCell ref="G35:J35"/>
    <mergeCell ref="M35:P35"/>
    <mergeCell ref="A36:F36"/>
    <mergeCell ref="G36:J36"/>
    <mergeCell ref="M36:P36"/>
    <mergeCell ref="A33:F33"/>
    <mergeCell ref="G33:J33"/>
    <mergeCell ref="M33:P33"/>
    <mergeCell ref="A34:F34"/>
    <mergeCell ref="G34:J34"/>
    <mergeCell ref="M34:P34"/>
    <mergeCell ref="A31:F31"/>
    <mergeCell ref="G31:J31"/>
    <mergeCell ref="M31:P31"/>
    <mergeCell ref="A32:F32"/>
    <mergeCell ref="G32:J32"/>
    <mergeCell ref="M32:P32"/>
    <mergeCell ref="A28:K28"/>
    <mergeCell ref="L28:P28"/>
    <mergeCell ref="A29:F29"/>
    <mergeCell ref="G29:J29"/>
    <mergeCell ref="M29:P29"/>
    <mergeCell ref="A30:F30"/>
    <mergeCell ref="G30:J30"/>
    <mergeCell ref="M30:P30"/>
    <mergeCell ref="A24:D24"/>
    <mergeCell ref="F24:G24"/>
    <mergeCell ref="H24:I24"/>
    <mergeCell ref="M24:P24"/>
    <mergeCell ref="A25:J25"/>
    <mergeCell ref="N25:P25"/>
    <mergeCell ref="A22:D22"/>
    <mergeCell ref="F22:G22"/>
    <mergeCell ref="M22:P22"/>
    <mergeCell ref="A23:D23"/>
    <mergeCell ref="F23:G23"/>
    <mergeCell ref="M23:P23"/>
    <mergeCell ref="A20:D20"/>
    <mergeCell ref="F20:G20"/>
    <mergeCell ref="M20:P20"/>
    <mergeCell ref="A21:D21"/>
    <mergeCell ref="F21:G21"/>
    <mergeCell ref="M21:P21"/>
    <mergeCell ref="H23:I23"/>
    <mergeCell ref="H22:I22"/>
    <mergeCell ref="H21:I21"/>
    <mergeCell ref="H20:I20"/>
    <mergeCell ref="A19:D19"/>
    <mergeCell ref="F19:G19"/>
    <mergeCell ref="H19:I19"/>
    <mergeCell ref="M19:P19"/>
    <mergeCell ref="A16:D16"/>
    <mergeCell ref="F16:G16"/>
    <mergeCell ref="H16:I16"/>
    <mergeCell ref="M16:P16"/>
    <mergeCell ref="A17:D17"/>
    <mergeCell ref="F17:G17"/>
    <mergeCell ref="H17:I17"/>
    <mergeCell ref="M17:P17"/>
    <mergeCell ref="A13:K13"/>
    <mergeCell ref="L13:P14"/>
    <mergeCell ref="A14:J14"/>
    <mergeCell ref="A15:D15"/>
    <mergeCell ref="F15:G15"/>
    <mergeCell ref="H15:I15"/>
    <mergeCell ref="M15:P15"/>
    <mergeCell ref="A18:D18"/>
    <mergeCell ref="F18:G18"/>
    <mergeCell ref="H18:I18"/>
    <mergeCell ref="M18:P18"/>
    <mergeCell ref="A1:J1"/>
    <mergeCell ref="A3:K3"/>
    <mergeCell ref="L3:P3"/>
    <mergeCell ref="L5:O5"/>
    <mergeCell ref="B6:C6"/>
    <mergeCell ref="D6:E6"/>
    <mergeCell ref="L6:O6"/>
    <mergeCell ref="R6:U6"/>
    <mergeCell ref="R7:T7"/>
  </mergeCells>
  <conditionalFormatting sqref="L1:P8 L9:L11 O9:P11 L12:P12 L13 L15:P19 L20:M23 L24:P24 L25:M25 L26:P30 L31:M35 L36:P45 L46:M50 L51:P1048576">
    <cfRule type="expression" dxfId="2" priority="1">
      <formula>$AM$1=TRUE</formula>
    </cfRule>
  </conditionalFormatting>
  <dataValidations disablePrompts="1" count="6">
    <dataValidation type="custom" errorStyle="warning" allowBlank="1" showInputMessage="1" showErrorMessage="1" errorTitle="Fehler" error="Nur ein Kontrollkästchen darf aktiviert werden!" sqref="A6" xr:uid="{14A7F164-549D-44C7-81E5-A2EBB5A29C6A}">
      <formula1>COUNTIF(A6:A9,TRUE)&lt;=1</formula1>
    </dataValidation>
    <dataValidation type="custom" errorStyle="warning" allowBlank="1" showInputMessage="1" showErrorMessage="1" errorTitle="Fehler" error="Nur ein Kontrollkästchen darf aktiviert werden!" sqref="A5 A7" xr:uid="{0554F9C1-1507-4A5E-BDF8-A2129B92C415}">
      <formula1>COUNTIF(A5:A7,TRUE)&lt;=1</formula1>
    </dataValidation>
    <dataValidation type="decimal" operator="greaterThan" allowBlank="1" showErrorMessage="1" errorTitle="Falsche Eingabe" error="Bitte eine gültige Dezimalzahl eingeben!" sqref="H16:H24 I24 I17:I19" xr:uid="{E92378F6-3A7D-415A-AB1D-A00B43B72C5B}">
      <formula1>0</formula1>
      <formula2>0</formula2>
    </dataValidation>
    <dataValidation operator="equal" allowBlank="1" showErrorMessage="1" errorTitle="Falsche Eingabe" error="Bitte nur die Nummer (&gt;0) des Workpackages eingeben!" sqref="A13:A14 A25 A42 B37:B41 A44:A45 A57 B52:B56 R7 A27:A29" xr:uid="{6EBE3373-4820-4FEE-A62E-AFD2F5E11B1E}">
      <formula1>0</formula1>
      <formula2>0</formula2>
    </dataValidation>
    <dataValidation type="list" allowBlank="1" showInputMessage="1" showErrorMessage="1" sqref="E16:E24" xr:uid="{67BE528A-05D7-4EC5-8F30-076523975D57}">
      <formula1>"Mitarbeiter,Fachkraft,Abteilungsleiter,Geschäftsführer"</formula1>
    </dataValidation>
    <dataValidation type="list" allowBlank="1" showInputMessage="1" showErrorMessage="1" sqref="F16:G24" xr:uid="{90428886-B8CF-426A-818E-66E62FCC6BF5}">
      <formula1>INDIRECT(E16)</formula1>
    </dataValidation>
  </dataValidations>
  <pageMargins left="0.7" right="0.7" top="0.78740157499999996" bottom="0.78740157499999996" header="0.3" footer="0.3"/>
  <pageSetup paperSize="9" orientation="portrait" verticalDpi="0" r:id="rId1"/>
  <ignoredErrors>
    <ignoredError sqref="K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E869-EC9B-4614-8D25-6042FDAC81F0}">
  <dimension ref="A1:AM61"/>
  <sheetViews>
    <sheetView zoomScale="120" zoomScaleNormal="120" workbookViewId="0">
      <selection activeCell="U14" sqref="U14"/>
    </sheetView>
  </sheetViews>
  <sheetFormatPr baseColWidth="10" defaultRowHeight="12.75"/>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c r="A1" s="131" t="s">
        <v>30</v>
      </c>
      <c r="B1" s="132"/>
      <c r="C1" s="132"/>
      <c r="D1" s="132"/>
      <c r="E1" s="132"/>
      <c r="F1" s="132"/>
      <c r="G1" s="132"/>
      <c r="H1" s="132"/>
      <c r="I1" s="132"/>
      <c r="J1" s="132"/>
      <c r="K1" s="44"/>
      <c r="L1" s="45"/>
      <c r="M1" s="45"/>
      <c r="N1" s="45"/>
      <c r="O1" s="45"/>
      <c r="P1" s="45"/>
      <c r="Q1" s="9"/>
      <c r="R1" s="2"/>
      <c r="S1" s="2"/>
      <c r="T1" s="2"/>
      <c r="AM1" s="15" t="b">
        <v>0</v>
      </c>
    </row>
    <row r="2" spans="1:39" ht="13.5" thickBot="1">
      <c r="L2" s="4"/>
      <c r="M2" s="4"/>
      <c r="N2" s="4"/>
      <c r="O2" s="4"/>
      <c r="P2" s="4"/>
      <c r="R2" s="46"/>
    </row>
    <row r="3" spans="1:39" ht="15.75" customHeight="1" thickTop="1" thickBot="1">
      <c r="A3" s="315" t="s">
        <v>36</v>
      </c>
      <c r="B3" s="316"/>
      <c r="C3" s="316"/>
      <c r="D3" s="316"/>
      <c r="E3" s="316"/>
      <c r="F3" s="316"/>
      <c r="G3" s="316"/>
      <c r="H3" s="316"/>
      <c r="I3" s="316"/>
      <c r="J3" s="316"/>
      <c r="K3" s="317"/>
      <c r="L3" s="289" t="s">
        <v>8</v>
      </c>
      <c r="M3" s="289"/>
      <c r="N3" s="289"/>
      <c r="O3" s="289"/>
      <c r="P3" s="289"/>
      <c r="Q3" s="9"/>
      <c r="R3" s="5" t="s">
        <v>9</v>
      </c>
      <c r="S3" s="6"/>
      <c r="T3" s="6"/>
      <c r="U3" s="7">
        <f>SUM(K25,K42,K57)</f>
        <v>0</v>
      </c>
    </row>
    <row r="4" spans="1:39" ht="14.25" thickTop="1" thickBot="1">
      <c r="A4" s="91"/>
      <c r="B4" s="2"/>
      <c r="C4" s="2"/>
      <c r="D4" s="2"/>
      <c r="E4" s="2"/>
      <c r="F4" s="2"/>
      <c r="G4" s="2"/>
      <c r="H4" s="2"/>
      <c r="I4" s="2"/>
      <c r="J4" s="2"/>
      <c r="K4" s="87"/>
      <c r="L4" s="8"/>
      <c r="M4" s="8"/>
      <c r="N4" s="8"/>
      <c r="O4" s="8"/>
      <c r="P4" s="8"/>
      <c r="Q4" s="9"/>
    </row>
    <row r="5" spans="1:39" ht="13.5" thickBot="1">
      <c r="A5" s="323" t="b">
        <v>0</v>
      </c>
      <c r="B5" s="80"/>
      <c r="C5" s="80"/>
      <c r="D5" s="80"/>
      <c r="E5" s="80"/>
      <c r="F5" s="2"/>
      <c r="G5" s="2"/>
      <c r="H5" s="2"/>
      <c r="I5" s="2"/>
      <c r="J5" s="2"/>
      <c r="K5" s="87"/>
      <c r="L5" s="223" t="s">
        <v>10</v>
      </c>
      <c r="M5" s="223"/>
      <c r="N5" s="223"/>
      <c r="O5" s="224"/>
      <c r="P5" s="29">
        <f>SUM(L25,L42,L57)</f>
        <v>0</v>
      </c>
      <c r="Q5" s="9"/>
    </row>
    <row r="6" spans="1:39" ht="16.5" thickTop="1" thickBot="1">
      <c r="A6" s="430" t="b">
        <v>1</v>
      </c>
      <c r="B6" s="204" t="s">
        <v>43</v>
      </c>
      <c r="C6" s="205"/>
      <c r="D6" s="432"/>
      <c r="E6" s="433"/>
      <c r="F6" s="2"/>
      <c r="G6" s="2"/>
      <c r="H6" s="2"/>
      <c r="I6" s="2"/>
      <c r="J6" s="2"/>
      <c r="K6" s="87"/>
      <c r="L6" s="225" t="s">
        <v>8</v>
      </c>
      <c r="M6" s="226"/>
      <c r="N6" s="226"/>
      <c r="O6" s="227"/>
      <c r="P6" s="29">
        <f>MIN(
175000,
IF(A5,
    L25*1 + (L42+L57)*0.5,
IF(A6,
    (L25+L42+L57)*0.5,
0
)))</f>
        <v>0</v>
      </c>
      <c r="Q6" s="9"/>
      <c r="R6" s="190" t="s">
        <v>11</v>
      </c>
      <c r="S6" s="191"/>
      <c r="T6" s="191"/>
      <c r="U6" s="192"/>
    </row>
    <row r="7" spans="1:39" ht="17.25" thickTop="1" thickBot="1">
      <c r="A7" s="323" t="b">
        <v>0</v>
      </c>
      <c r="B7" s="2"/>
      <c r="C7" s="2"/>
      <c r="D7" s="81" t="str">
        <f>IF(D6="", "Eingabe erforderlich: Organisationsname", "")</f>
        <v>Eingabe erforderlich: Organisationsname</v>
      </c>
      <c r="E7" s="2"/>
      <c r="F7" s="2"/>
      <c r="G7" s="2"/>
      <c r="H7" s="2"/>
      <c r="I7" s="2"/>
      <c r="J7" s="2"/>
      <c r="K7" s="87"/>
      <c r="L7" s="22"/>
      <c r="M7" s="10"/>
      <c r="N7" s="10"/>
      <c r="O7" s="10"/>
      <c r="P7" s="10"/>
      <c r="Q7" s="91"/>
      <c r="R7" s="173" t="s">
        <v>3</v>
      </c>
      <c r="S7" s="174"/>
      <c r="T7" s="174"/>
      <c r="U7" s="11">
        <f>MIN(
175000,
IF(A5,
    K25*1 + (K42+K57)*0.5,
IF(A6,
    (K25+K42+K57)*0.5,
0
)))</f>
        <v>0</v>
      </c>
    </row>
    <row r="8" spans="1:39">
      <c r="A8" s="91"/>
      <c r="B8" s="2"/>
      <c r="C8" s="2"/>
      <c r="D8" s="2"/>
      <c r="E8" s="2"/>
      <c r="F8" s="2"/>
      <c r="G8" s="2"/>
      <c r="H8" s="2"/>
      <c r="I8" s="2"/>
      <c r="J8" s="2"/>
      <c r="K8" s="87"/>
      <c r="L8" s="4"/>
      <c r="M8" s="12"/>
      <c r="N8" s="12"/>
      <c r="O8" s="12"/>
      <c r="P8" s="12"/>
      <c r="Q8" s="91"/>
    </row>
    <row r="9" spans="1:39" ht="18.75" thickBot="1">
      <c r="A9" s="92" t="str">
        <f>IF(COUNTIF(A5:A7,TRUE)&gt;1, "Sie haben zwei Optionen ausgewählt. Bitte wählen Sie nur eine aus.", IF(COUNTIF(A5:A7,TRUE)=0, "Achtung: Bitte wählen Sie entweder „Unternehmen“ oder „Forschungseinrichtung“ aus!", ""))</f>
        <v/>
      </c>
      <c r="B9" s="80"/>
      <c r="C9" s="80"/>
      <c r="D9" s="80"/>
      <c r="E9" s="80"/>
      <c r="F9" s="80"/>
      <c r="G9" s="80"/>
      <c r="H9" s="80"/>
      <c r="I9" s="80"/>
      <c r="J9" s="80"/>
      <c r="K9" s="89"/>
      <c r="L9" s="39"/>
      <c r="M9" s="59" t="s">
        <v>20</v>
      </c>
      <c r="N9" s="15" t="s">
        <v>21</v>
      </c>
      <c r="O9" s="35"/>
      <c r="P9" s="35"/>
      <c r="Q9" s="91"/>
    </row>
    <row r="10" spans="1:39" ht="18.75" thickTop="1">
      <c r="A10" s="26"/>
      <c r="B10" s="2"/>
      <c r="C10" s="2"/>
      <c r="D10" s="2"/>
      <c r="E10" s="2"/>
      <c r="F10" s="2"/>
      <c r="G10" s="2"/>
      <c r="H10" s="2"/>
      <c r="I10" s="2"/>
      <c r="J10" s="2"/>
      <c r="K10" s="2"/>
      <c r="L10" s="39"/>
      <c r="M10" s="15" t="s">
        <v>20</v>
      </c>
      <c r="N10" s="15" t="s">
        <v>19</v>
      </c>
      <c r="O10" s="35"/>
      <c r="P10" s="35"/>
    </row>
    <row r="11" spans="1:39" ht="18">
      <c r="A11" s="26"/>
      <c r="B11" s="2"/>
      <c r="C11" s="2"/>
      <c r="D11" s="2"/>
      <c r="E11" s="2"/>
      <c r="F11" s="2"/>
      <c r="G11" s="2"/>
      <c r="H11" s="2"/>
      <c r="I11" s="2"/>
      <c r="J11" s="2"/>
      <c r="K11" s="2"/>
      <c r="L11" s="39"/>
      <c r="M11" s="15" t="s">
        <v>21</v>
      </c>
      <c r="N11" s="15" t="s">
        <v>18</v>
      </c>
      <c r="O11" s="35"/>
      <c r="P11" s="35"/>
    </row>
    <row r="12" spans="1:39" ht="13.5" thickBot="1">
      <c r="L12" s="13"/>
      <c r="M12" s="13"/>
      <c r="N12" s="13"/>
      <c r="O12" s="13"/>
      <c r="P12" s="13"/>
      <c r="Q12" s="14"/>
    </row>
    <row r="13" spans="1:39" ht="15" customHeight="1" thickBot="1">
      <c r="A13" s="136" t="s">
        <v>0</v>
      </c>
      <c r="B13" s="137"/>
      <c r="C13" s="137"/>
      <c r="D13" s="137"/>
      <c r="E13" s="137"/>
      <c r="F13" s="137"/>
      <c r="G13" s="137"/>
      <c r="H13" s="137"/>
      <c r="I13" s="137"/>
      <c r="J13" s="137"/>
      <c r="K13" s="138"/>
      <c r="L13" s="146" t="s">
        <v>12</v>
      </c>
      <c r="M13" s="146"/>
      <c r="N13" s="146"/>
      <c r="O13" s="146"/>
      <c r="P13" s="147"/>
      <c r="Q13" s="17"/>
    </row>
    <row r="14" spans="1:39" ht="89.25" customHeight="1" thickBot="1">
      <c r="A14" s="200" t="s">
        <v>23</v>
      </c>
      <c r="B14" s="201"/>
      <c r="C14" s="201"/>
      <c r="D14" s="201"/>
      <c r="E14" s="201"/>
      <c r="F14" s="201"/>
      <c r="G14" s="201"/>
      <c r="H14" s="201"/>
      <c r="I14" s="201"/>
      <c r="J14" s="201"/>
      <c r="K14" s="435" t="str">
        <f>HYPERLINK("https://www.tirol.gv.at/fileadmin/themen/arbeit-wirtschaft/wirtschaft-und-arbeit/Innovationsfoerderung_23-27/Abrechnungsleitfaden_INNO_2026.pdf","Abrechnungsleitfaden")</f>
        <v>Abrechnungsleitfaden</v>
      </c>
      <c r="L14" s="148"/>
      <c r="M14" s="148"/>
      <c r="N14" s="148"/>
      <c r="O14" s="148"/>
      <c r="P14" s="149"/>
      <c r="Q14" s="17"/>
    </row>
    <row r="15" spans="1:39" ht="13.5" thickBot="1">
      <c r="A15" s="344" t="s">
        <v>16</v>
      </c>
      <c r="B15" s="345"/>
      <c r="C15" s="345"/>
      <c r="D15" s="346"/>
      <c r="E15" s="431" t="s">
        <v>22</v>
      </c>
      <c r="F15" s="348" t="s">
        <v>15</v>
      </c>
      <c r="G15" s="346"/>
      <c r="H15" s="349" t="s">
        <v>17</v>
      </c>
      <c r="I15" s="350"/>
      <c r="J15" s="43" t="s">
        <v>1</v>
      </c>
      <c r="K15" s="37" t="s">
        <v>2</v>
      </c>
      <c r="L15" s="38" t="s">
        <v>13</v>
      </c>
      <c r="M15" s="193" t="s">
        <v>14</v>
      </c>
      <c r="N15" s="193"/>
      <c r="O15" s="193"/>
      <c r="P15" s="193"/>
      <c r="Q15" s="84"/>
    </row>
    <row r="16" spans="1:39">
      <c r="A16" s="143"/>
      <c r="B16" s="144"/>
      <c r="C16" s="144"/>
      <c r="D16" s="145"/>
      <c r="E16" s="36"/>
      <c r="F16" s="139"/>
      <c r="G16" s="140"/>
      <c r="H16" s="141"/>
      <c r="I16" s="142"/>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63">
        <f>H16*J16</f>
        <v>0</v>
      </c>
      <c r="L16" s="53"/>
      <c r="M16" s="195"/>
      <c r="N16" s="195"/>
      <c r="O16" s="195"/>
      <c r="P16" s="195"/>
      <c r="Q16" s="85"/>
    </row>
    <row r="17" spans="1:21">
      <c r="A17" s="170"/>
      <c r="B17" s="171"/>
      <c r="C17" s="171"/>
      <c r="D17" s="172"/>
      <c r="E17" s="30"/>
      <c r="F17" s="186"/>
      <c r="G17" s="188"/>
      <c r="H17" s="189"/>
      <c r="I17" s="183"/>
      <c r="J17" s="62">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64">
        <f>H17*J17</f>
        <v>0</v>
      </c>
      <c r="L17" s="54"/>
      <c r="M17" s="197"/>
      <c r="N17" s="198"/>
      <c r="O17" s="198"/>
      <c r="P17" s="197"/>
      <c r="Q17" s="85"/>
    </row>
    <row r="18" spans="1:21">
      <c r="A18" s="170"/>
      <c r="B18" s="171"/>
      <c r="C18" s="171"/>
      <c r="D18" s="172"/>
      <c r="E18" s="30"/>
      <c r="F18" s="186"/>
      <c r="G18" s="187"/>
      <c r="H18" s="182"/>
      <c r="I18" s="183"/>
      <c r="J18" s="62">
        <f t="shared" si="0"/>
        <v>0</v>
      </c>
      <c r="K18" s="65">
        <f t="shared" ref="K18:K24" si="1">H18*J18</f>
        <v>0</v>
      </c>
      <c r="L18" s="55"/>
      <c r="M18" s="197"/>
      <c r="N18" s="198"/>
      <c r="O18" s="198"/>
      <c r="P18" s="197"/>
      <c r="Q18" s="85"/>
    </row>
    <row r="19" spans="1:21">
      <c r="A19" s="170"/>
      <c r="B19" s="171"/>
      <c r="C19" s="171"/>
      <c r="D19" s="172"/>
      <c r="E19" s="30"/>
      <c r="F19" s="186"/>
      <c r="G19" s="187"/>
      <c r="H19" s="182"/>
      <c r="I19" s="183"/>
      <c r="J19" s="62">
        <f t="shared" si="0"/>
        <v>0</v>
      </c>
      <c r="K19" s="65">
        <f t="shared" si="1"/>
        <v>0</v>
      </c>
      <c r="L19" s="56"/>
      <c r="M19" s="153"/>
      <c r="N19" s="202"/>
      <c r="O19" s="202"/>
      <c r="P19" s="153"/>
      <c r="Q19" s="85"/>
    </row>
    <row r="20" spans="1:21">
      <c r="A20" s="170"/>
      <c r="B20" s="171"/>
      <c r="C20" s="171"/>
      <c r="D20" s="172"/>
      <c r="E20" s="30"/>
      <c r="F20" s="180"/>
      <c r="G20" s="181"/>
      <c r="H20" s="182"/>
      <c r="I20" s="183"/>
      <c r="J20" s="62">
        <f t="shared" si="0"/>
        <v>0</v>
      </c>
      <c r="K20" s="65">
        <f t="shared" si="1"/>
        <v>0</v>
      </c>
      <c r="L20" s="56"/>
      <c r="M20" s="153"/>
      <c r="N20" s="153"/>
      <c r="O20" s="153"/>
      <c r="P20" s="153"/>
      <c r="Q20" s="85"/>
    </row>
    <row r="21" spans="1:21">
      <c r="A21" s="170"/>
      <c r="B21" s="171"/>
      <c r="C21" s="171"/>
      <c r="D21" s="172"/>
      <c r="E21" s="30"/>
      <c r="F21" s="180"/>
      <c r="G21" s="181"/>
      <c r="H21" s="182"/>
      <c r="I21" s="183"/>
      <c r="J21" s="62">
        <f t="shared" si="0"/>
        <v>0</v>
      </c>
      <c r="K21" s="65">
        <f t="shared" si="1"/>
        <v>0</v>
      </c>
      <c r="L21" s="56"/>
      <c r="M21" s="153"/>
      <c r="N21" s="153"/>
      <c r="O21" s="153"/>
      <c r="P21" s="153"/>
      <c r="Q21" s="85"/>
    </row>
    <row r="22" spans="1:21">
      <c r="A22" s="170"/>
      <c r="B22" s="171"/>
      <c r="C22" s="171"/>
      <c r="D22" s="172"/>
      <c r="E22" s="30"/>
      <c r="F22" s="180"/>
      <c r="G22" s="181"/>
      <c r="H22" s="182"/>
      <c r="I22" s="183"/>
      <c r="J22" s="62">
        <f t="shared" si="0"/>
        <v>0</v>
      </c>
      <c r="K22" s="65">
        <f t="shared" si="1"/>
        <v>0</v>
      </c>
      <c r="L22" s="56"/>
      <c r="M22" s="153"/>
      <c r="N22" s="153"/>
      <c r="O22" s="153"/>
      <c r="P22" s="153"/>
      <c r="Q22" s="85"/>
    </row>
    <row r="23" spans="1:21">
      <c r="A23" s="170"/>
      <c r="B23" s="171"/>
      <c r="C23" s="171"/>
      <c r="D23" s="172"/>
      <c r="E23" s="30"/>
      <c r="F23" s="180"/>
      <c r="G23" s="181"/>
      <c r="H23" s="182"/>
      <c r="I23" s="183"/>
      <c r="J23" s="62">
        <f t="shared" si="0"/>
        <v>0</v>
      </c>
      <c r="K23" s="65">
        <f t="shared" si="1"/>
        <v>0</v>
      </c>
      <c r="L23" s="56"/>
      <c r="M23" s="153"/>
      <c r="N23" s="153"/>
      <c r="O23" s="153"/>
      <c r="P23" s="153"/>
      <c r="Q23" s="85"/>
    </row>
    <row r="24" spans="1:21" ht="13.5" thickBot="1">
      <c r="A24" s="167"/>
      <c r="B24" s="168"/>
      <c r="C24" s="168"/>
      <c r="D24" s="169"/>
      <c r="E24" s="31"/>
      <c r="F24" s="176"/>
      <c r="G24" s="177"/>
      <c r="H24" s="178"/>
      <c r="I24" s="179"/>
      <c r="J24" s="62">
        <f t="shared" si="0"/>
        <v>0</v>
      </c>
      <c r="K24" s="66">
        <f t="shared" si="1"/>
        <v>0</v>
      </c>
      <c r="L24" s="57"/>
      <c r="M24" s="155"/>
      <c r="N24" s="155"/>
      <c r="O24" s="155"/>
      <c r="P24" s="266"/>
      <c r="Q24" s="85"/>
    </row>
    <row r="25" spans="1:21" ht="13.5" thickBot="1">
      <c r="A25" s="173" t="s">
        <v>3</v>
      </c>
      <c r="B25" s="174"/>
      <c r="C25" s="174"/>
      <c r="D25" s="174"/>
      <c r="E25" s="174"/>
      <c r="F25" s="174"/>
      <c r="G25" s="174"/>
      <c r="H25" s="174"/>
      <c r="I25" s="174"/>
      <c r="J25" s="175"/>
      <c r="K25" s="28">
        <f>SUM(K16:K24)</f>
        <v>0</v>
      </c>
      <c r="L25" s="58">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116">
        <f>ROUND( (L57+L42) / 3 * 7, 2)</f>
        <v>0</v>
      </c>
      <c r="N25" s="318">
        <v>0.7</v>
      </c>
      <c r="O25" s="184"/>
      <c r="P25" s="267"/>
      <c r="Q25" s="85"/>
      <c r="R25" s="15" t="b">
        <v>0</v>
      </c>
    </row>
    <row r="26" spans="1:21" ht="12.75" customHeight="1">
      <c r="A26" s="27"/>
      <c r="B26" s="27"/>
      <c r="C26" s="27"/>
      <c r="D26" s="27"/>
      <c r="E26" s="27"/>
      <c r="F26" s="27"/>
      <c r="G26" s="27"/>
      <c r="H26" s="27"/>
      <c r="I26" s="27"/>
      <c r="J26" s="27"/>
      <c r="K26" s="82"/>
      <c r="L26" s="3"/>
      <c r="M26" s="3"/>
      <c r="N26" s="3"/>
      <c r="O26" s="3"/>
      <c r="P26" s="3"/>
      <c r="Q26" s="14"/>
      <c r="R26" s="2"/>
      <c r="S26" s="2"/>
      <c r="T26" s="2"/>
      <c r="U26" s="2"/>
    </row>
    <row r="27" spans="1:21" ht="13.5" thickBot="1">
      <c r="A27" s="25"/>
      <c r="B27" s="25"/>
      <c r="C27" s="25"/>
      <c r="D27" s="25"/>
      <c r="E27" s="25"/>
      <c r="F27" s="25"/>
      <c r="G27" s="25"/>
      <c r="H27" s="25"/>
      <c r="I27" s="25"/>
      <c r="J27" s="25"/>
      <c r="K27" s="3"/>
      <c r="L27" s="3"/>
      <c r="M27" s="3"/>
      <c r="N27" s="3"/>
      <c r="O27" s="3"/>
      <c r="P27" s="3"/>
      <c r="Q27" s="14"/>
      <c r="R27" s="16"/>
      <c r="S27" s="16"/>
      <c r="T27" s="16"/>
      <c r="U27" s="16"/>
    </row>
    <row r="28" spans="1:21" ht="15" customHeight="1" thickBot="1">
      <c r="A28" s="150" t="s">
        <v>4</v>
      </c>
      <c r="B28" s="151"/>
      <c r="C28" s="151"/>
      <c r="D28" s="151"/>
      <c r="E28" s="151"/>
      <c r="F28" s="151"/>
      <c r="G28" s="151"/>
      <c r="H28" s="151"/>
      <c r="I28" s="151"/>
      <c r="J28" s="151"/>
      <c r="K28" s="152"/>
      <c r="L28" s="157" t="s">
        <v>12</v>
      </c>
      <c r="M28" s="158"/>
      <c r="N28" s="158"/>
      <c r="O28" s="158"/>
      <c r="P28" s="159"/>
      <c r="Q28" s="17"/>
      <c r="R28" s="16"/>
      <c r="S28" s="16"/>
      <c r="T28" s="16"/>
      <c r="U28" s="16"/>
    </row>
    <row r="29" spans="1:21" ht="36">
      <c r="A29" s="160" t="s">
        <v>5</v>
      </c>
      <c r="B29" s="161"/>
      <c r="C29" s="161"/>
      <c r="D29" s="162"/>
      <c r="E29" s="161"/>
      <c r="F29" s="163"/>
      <c r="G29" s="164" t="s">
        <v>6</v>
      </c>
      <c r="H29" s="165"/>
      <c r="I29" s="165"/>
      <c r="J29" s="166"/>
      <c r="K29" s="21" t="s">
        <v>24</v>
      </c>
      <c r="L29" s="40" t="s">
        <v>13</v>
      </c>
      <c r="M29" s="239" t="s">
        <v>14</v>
      </c>
      <c r="N29" s="239"/>
      <c r="O29" s="239"/>
      <c r="P29" s="239"/>
      <c r="Q29" s="18"/>
      <c r="R29" s="16"/>
      <c r="S29" s="16"/>
      <c r="T29" s="16"/>
      <c r="U29" s="16"/>
    </row>
    <row r="30" spans="1:21" ht="14.25">
      <c r="A30" s="213"/>
      <c r="B30" s="214"/>
      <c r="C30" s="214"/>
      <c r="D30" s="215"/>
      <c r="E30" s="214"/>
      <c r="F30" s="216"/>
      <c r="G30" s="206"/>
      <c r="H30" s="207"/>
      <c r="I30" s="207"/>
      <c r="J30" s="208"/>
      <c r="K30" s="67"/>
      <c r="L30" s="47"/>
      <c r="M30" s="240"/>
      <c r="N30" s="240"/>
      <c r="O30" s="240"/>
      <c r="P30" s="241"/>
      <c r="Q30" s="19"/>
      <c r="R30" s="4"/>
      <c r="S30" s="4"/>
      <c r="T30" s="4"/>
      <c r="U30" s="4"/>
    </row>
    <row r="31" spans="1:21" ht="14.25">
      <c r="A31" s="219"/>
      <c r="B31" s="215"/>
      <c r="C31" s="215"/>
      <c r="D31" s="215"/>
      <c r="E31" s="215"/>
      <c r="F31" s="220"/>
      <c r="G31" s="206"/>
      <c r="H31" s="207"/>
      <c r="I31" s="207"/>
      <c r="J31" s="208"/>
      <c r="K31" s="67"/>
      <c r="L31" s="47"/>
      <c r="M31" s="241"/>
      <c r="N31" s="250"/>
      <c r="O31" s="250"/>
      <c r="P31" s="250"/>
      <c r="Q31" s="19"/>
      <c r="R31" s="4"/>
      <c r="S31" s="4"/>
      <c r="T31" s="4"/>
      <c r="U31" s="4"/>
    </row>
    <row r="32" spans="1:21" ht="14.25">
      <c r="A32" s="219"/>
      <c r="B32" s="215"/>
      <c r="C32" s="215"/>
      <c r="D32" s="215"/>
      <c r="E32" s="215"/>
      <c r="F32" s="220"/>
      <c r="G32" s="206"/>
      <c r="H32" s="207"/>
      <c r="I32" s="207"/>
      <c r="J32" s="208"/>
      <c r="K32" s="67"/>
      <c r="L32" s="47"/>
      <c r="M32" s="241"/>
      <c r="N32" s="250"/>
      <c r="O32" s="250"/>
      <c r="P32" s="250"/>
      <c r="Q32" s="19"/>
      <c r="R32" s="4"/>
      <c r="S32" s="4"/>
      <c r="T32" s="4"/>
      <c r="U32" s="4"/>
    </row>
    <row r="33" spans="1:21" ht="14.25">
      <c r="A33" s="219"/>
      <c r="B33" s="215"/>
      <c r="C33" s="215"/>
      <c r="D33" s="215"/>
      <c r="E33" s="215"/>
      <c r="F33" s="220"/>
      <c r="G33" s="206"/>
      <c r="H33" s="207"/>
      <c r="I33" s="207"/>
      <c r="J33" s="208"/>
      <c r="K33" s="67"/>
      <c r="L33" s="47"/>
      <c r="M33" s="241"/>
      <c r="N33" s="250"/>
      <c r="O33" s="250"/>
      <c r="P33" s="250"/>
      <c r="Q33" s="19"/>
      <c r="R33" s="4"/>
      <c r="S33" s="4"/>
      <c r="T33" s="4"/>
      <c r="U33" s="4"/>
    </row>
    <row r="34" spans="1:21" ht="14.25">
      <c r="A34" s="219"/>
      <c r="B34" s="215"/>
      <c r="C34" s="215"/>
      <c r="D34" s="215"/>
      <c r="E34" s="215"/>
      <c r="F34" s="220"/>
      <c r="G34" s="206"/>
      <c r="H34" s="207"/>
      <c r="I34" s="207"/>
      <c r="J34" s="208"/>
      <c r="K34" s="67"/>
      <c r="L34" s="47"/>
      <c r="M34" s="241"/>
      <c r="N34" s="250"/>
      <c r="O34" s="250"/>
      <c r="P34" s="250"/>
      <c r="Q34" s="19"/>
      <c r="R34" s="4"/>
      <c r="S34" s="4"/>
      <c r="T34" s="4"/>
      <c r="U34" s="4"/>
    </row>
    <row r="35" spans="1:21">
      <c r="A35" s="219"/>
      <c r="B35" s="215"/>
      <c r="C35" s="215"/>
      <c r="D35" s="215"/>
      <c r="E35" s="215"/>
      <c r="F35" s="220"/>
      <c r="G35" s="206"/>
      <c r="H35" s="207"/>
      <c r="I35" s="207"/>
      <c r="J35" s="208"/>
      <c r="K35" s="398"/>
      <c r="L35" s="47"/>
      <c r="M35" s="251"/>
      <c r="N35" s="252"/>
      <c r="O35" s="252"/>
      <c r="P35" s="252"/>
      <c r="Q35" s="19"/>
    </row>
    <row r="36" spans="1:21">
      <c r="A36" s="209"/>
      <c r="B36" s="217"/>
      <c r="C36" s="217"/>
      <c r="D36" s="215"/>
      <c r="E36" s="217"/>
      <c r="F36" s="218"/>
      <c r="G36" s="206"/>
      <c r="H36" s="207"/>
      <c r="I36" s="207"/>
      <c r="J36" s="208"/>
      <c r="K36" s="67"/>
      <c r="L36" s="47"/>
      <c r="M36" s="232"/>
      <c r="N36" s="232"/>
      <c r="O36" s="232"/>
      <c r="P36" s="251"/>
      <c r="Q36" s="19"/>
    </row>
    <row r="37" spans="1:21">
      <c r="A37" s="209"/>
      <c r="B37" s="210"/>
      <c r="C37" s="210"/>
      <c r="D37" s="211"/>
      <c r="E37" s="210"/>
      <c r="F37" s="212"/>
      <c r="G37" s="206"/>
      <c r="H37" s="207"/>
      <c r="I37" s="207"/>
      <c r="J37" s="208"/>
      <c r="K37" s="67"/>
      <c r="L37" s="47"/>
      <c r="M37" s="232"/>
      <c r="N37" s="232"/>
      <c r="O37" s="232"/>
      <c r="P37" s="251"/>
      <c r="Q37" s="19"/>
    </row>
    <row r="38" spans="1:21">
      <c r="A38" s="209"/>
      <c r="B38" s="210"/>
      <c r="C38" s="210"/>
      <c r="D38" s="211"/>
      <c r="E38" s="210"/>
      <c r="F38" s="212"/>
      <c r="G38" s="206"/>
      <c r="H38" s="207"/>
      <c r="I38" s="207"/>
      <c r="J38" s="208"/>
      <c r="K38" s="67"/>
      <c r="L38" s="47"/>
      <c r="M38" s="232"/>
      <c r="N38" s="232"/>
      <c r="O38" s="232"/>
      <c r="P38" s="251"/>
      <c r="Q38" s="19"/>
    </row>
    <row r="39" spans="1:21">
      <c r="A39" s="209"/>
      <c r="B39" s="210"/>
      <c r="C39" s="210"/>
      <c r="D39" s="211"/>
      <c r="E39" s="210"/>
      <c r="F39" s="212"/>
      <c r="G39" s="206"/>
      <c r="H39" s="207"/>
      <c r="I39" s="207"/>
      <c r="J39" s="208"/>
      <c r="K39" s="67"/>
      <c r="L39" s="47"/>
      <c r="M39" s="232"/>
      <c r="N39" s="232"/>
      <c r="O39" s="232"/>
      <c r="P39" s="232"/>
      <c r="Q39" s="14"/>
    </row>
    <row r="40" spans="1:21">
      <c r="A40" s="209"/>
      <c r="B40" s="210"/>
      <c r="C40" s="210"/>
      <c r="D40" s="211"/>
      <c r="E40" s="210"/>
      <c r="F40" s="212"/>
      <c r="G40" s="206"/>
      <c r="H40" s="207"/>
      <c r="I40" s="207"/>
      <c r="J40" s="208"/>
      <c r="K40" s="67"/>
      <c r="L40" s="47"/>
      <c r="M40" s="232"/>
      <c r="N40" s="232"/>
      <c r="O40" s="232"/>
      <c r="P40" s="232"/>
      <c r="Q40" s="14"/>
    </row>
    <row r="41" spans="1:21">
      <c r="A41" s="209"/>
      <c r="B41" s="210"/>
      <c r="C41" s="210"/>
      <c r="D41" s="211"/>
      <c r="E41" s="210"/>
      <c r="F41" s="212"/>
      <c r="G41" s="206"/>
      <c r="H41" s="248"/>
      <c r="I41" s="248"/>
      <c r="J41" s="208"/>
      <c r="K41" s="68"/>
      <c r="L41" s="42"/>
      <c r="M41" s="233"/>
      <c r="N41" s="234"/>
      <c r="O41" s="234"/>
      <c r="P41" s="235"/>
      <c r="Q41" s="19"/>
    </row>
    <row r="42" spans="1:21" ht="13.5" thickBot="1">
      <c r="A42" s="228" t="s">
        <v>3</v>
      </c>
      <c r="B42" s="229"/>
      <c r="C42" s="229"/>
      <c r="D42" s="229"/>
      <c r="E42" s="229"/>
      <c r="F42" s="229"/>
      <c r="G42" s="229"/>
      <c r="H42" s="229"/>
      <c r="I42" s="229"/>
      <c r="J42" s="229"/>
      <c r="K42" s="69">
        <f>SUM(K30:K41)</f>
        <v>0</v>
      </c>
      <c r="L42" s="20">
        <f>SUM(IF(L30&lt;&gt;"", L30, K30),
IF(L31&lt;&gt;"", L31, K31),
IF(L32&lt;&gt;"", L32, K32),
IF(L33&lt;&gt;"", L33, K33),
 IF(L34&lt;&gt;"", L34,K34),
IF(L35&lt;&gt;"", L35, K35),
IF(L36&lt;&gt;"", L36, K36),
IF(L37&lt;&gt;"", L37, K37),
IF(L38&lt;&gt;"", L38, K38),
IF(L39&lt;&gt;"", L39, K39),
IF(L40&lt;&gt;"", L40, K40),
IF(L41&lt;&gt;"", L41, K41))</f>
        <v>0</v>
      </c>
      <c r="M42" s="236"/>
      <c r="N42" s="237"/>
      <c r="O42" s="237"/>
      <c r="P42" s="238"/>
      <c r="Q42" s="19"/>
    </row>
    <row r="43" spans="1:21" ht="13.5" thickBot="1">
      <c r="L43" s="3"/>
      <c r="M43" s="3"/>
      <c r="N43" s="3"/>
      <c r="O43" s="3"/>
      <c r="P43" s="3"/>
      <c r="Q43" s="14"/>
    </row>
    <row r="44" spans="1:21" ht="15" customHeight="1" thickBot="1">
      <c r="A44" s="150" t="s">
        <v>7</v>
      </c>
      <c r="B44" s="151"/>
      <c r="C44" s="151"/>
      <c r="D44" s="151"/>
      <c r="E44" s="151"/>
      <c r="F44" s="151"/>
      <c r="G44" s="151"/>
      <c r="H44" s="151"/>
      <c r="I44" s="151"/>
      <c r="J44" s="151"/>
      <c r="K44" s="152"/>
      <c r="L44" s="158" t="s">
        <v>12</v>
      </c>
      <c r="M44" s="158"/>
      <c r="N44" s="158"/>
      <c r="O44" s="158"/>
      <c r="P44" s="159"/>
      <c r="Q44" s="17"/>
    </row>
    <row r="45" spans="1:21" ht="36">
      <c r="A45" s="242" t="s">
        <v>5</v>
      </c>
      <c r="B45" s="243"/>
      <c r="C45" s="243"/>
      <c r="D45" s="243"/>
      <c r="E45" s="243"/>
      <c r="F45" s="244"/>
      <c r="G45" s="245" t="s">
        <v>6</v>
      </c>
      <c r="H45" s="246"/>
      <c r="I45" s="246"/>
      <c r="J45" s="247"/>
      <c r="K45" s="48" t="s">
        <v>24</v>
      </c>
      <c r="L45" s="50" t="s">
        <v>13</v>
      </c>
      <c r="M45" s="239" t="s">
        <v>14</v>
      </c>
      <c r="N45" s="239"/>
      <c r="O45" s="239"/>
      <c r="P45" s="256"/>
      <c r="Q45" s="41"/>
    </row>
    <row r="46" spans="1:21">
      <c r="A46" s="219"/>
      <c r="B46" s="215"/>
      <c r="C46" s="215"/>
      <c r="D46" s="215"/>
      <c r="E46" s="215"/>
      <c r="F46" s="220"/>
      <c r="G46" s="206"/>
      <c r="H46" s="207"/>
      <c r="I46" s="207"/>
      <c r="J46" s="208"/>
      <c r="K46" s="70"/>
      <c r="L46" s="51"/>
      <c r="M46" s="249"/>
      <c r="N46" s="249"/>
      <c r="O46" s="249"/>
      <c r="P46" s="235"/>
      <c r="Q46" s="14"/>
    </row>
    <row r="47" spans="1:21">
      <c r="A47" s="219"/>
      <c r="B47" s="215"/>
      <c r="C47" s="215"/>
      <c r="D47" s="215"/>
      <c r="E47" s="215"/>
      <c r="F47" s="220"/>
      <c r="G47" s="206"/>
      <c r="H47" s="207"/>
      <c r="I47" s="207"/>
      <c r="J47" s="208"/>
      <c r="K47" s="70"/>
      <c r="L47" s="51"/>
      <c r="M47" s="249"/>
      <c r="N47" s="249"/>
      <c r="O47" s="249"/>
      <c r="P47" s="235"/>
      <c r="Q47" s="14"/>
    </row>
    <row r="48" spans="1:21">
      <c r="A48" s="219"/>
      <c r="B48" s="215"/>
      <c r="C48" s="215"/>
      <c r="D48" s="215"/>
      <c r="E48" s="215"/>
      <c r="F48" s="220"/>
      <c r="G48" s="206"/>
      <c r="H48" s="207"/>
      <c r="I48" s="207"/>
      <c r="J48" s="208"/>
      <c r="K48" s="70"/>
      <c r="L48" s="51"/>
      <c r="M48" s="249"/>
      <c r="N48" s="249"/>
      <c r="O48" s="249"/>
      <c r="P48" s="235"/>
      <c r="Q48" s="14"/>
    </row>
    <row r="49" spans="1:17">
      <c r="A49" s="219"/>
      <c r="B49" s="215"/>
      <c r="C49" s="215"/>
      <c r="D49" s="215"/>
      <c r="E49" s="215"/>
      <c r="F49" s="220"/>
      <c r="G49" s="206"/>
      <c r="H49" s="207"/>
      <c r="I49" s="207"/>
      <c r="J49" s="208"/>
      <c r="K49" s="70"/>
      <c r="L49" s="51"/>
      <c r="M49" s="249"/>
      <c r="N49" s="249"/>
      <c r="O49" s="249"/>
      <c r="P49" s="235"/>
      <c r="Q49" s="14"/>
    </row>
    <row r="50" spans="1:17">
      <c r="A50" s="219"/>
      <c r="B50" s="215"/>
      <c r="C50" s="215"/>
      <c r="D50" s="215"/>
      <c r="E50" s="215"/>
      <c r="F50" s="220"/>
      <c r="G50" s="206"/>
      <c r="H50" s="207"/>
      <c r="I50" s="207"/>
      <c r="J50" s="208"/>
      <c r="K50" s="70"/>
      <c r="L50" s="51"/>
      <c r="M50" s="249"/>
      <c r="N50" s="249"/>
      <c r="O50" s="249"/>
      <c r="P50" s="235"/>
      <c r="Q50" s="14"/>
    </row>
    <row r="51" spans="1:17">
      <c r="A51" s="209"/>
      <c r="B51" s="217"/>
      <c r="C51" s="217"/>
      <c r="D51" s="215"/>
      <c r="E51" s="217"/>
      <c r="F51" s="218"/>
      <c r="G51" s="206"/>
      <c r="H51" s="248"/>
      <c r="I51" s="248"/>
      <c r="J51" s="207"/>
      <c r="K51" s="71"/>
      <c r="L51" s="51"/>
      <c r="M51" s="257"/>
      <c r="N51" s="258"/>
      <c r="O51" s="258"/>
      <c r="P51" s="259"/>
      <c r="Q51" s="14"/>
    </row>
    <row r="52" spans="1:17">
      <c r="A52" s="209"/>
      <c r="B52" s="217"/>
      <c r="C52" s="217"/>
      <c r="D52" s="215"/>
      <c r="E52" s="217"/>
      <c r="F52" s="218"/>
      <c r="G52" s="206"/>
      <c r="H52" s="248"/>
      <c r="I52" s="248"/>
      <c r="J52" s="207"/>
      <c r="K52" s="71"/>
      <c r="L52" s="51"/>
      <c r="M52" s="257"/>
      <c r="N52" s="258"/>
      <c r="O52" s="258"/>
      <c r="P52" s="259"/>
      <c r="Q52" s="14"/>
    </row>
    <row r="53" spans="1:17">
      <c r="A53" s="209"/>
      <c r="B53" s="217"/>
      <c r="C53" s="217"/>
      <c r="D53" s="215"/>
      <c r="E53" s="217"/>
      <c r="F53" s="218"/>
      <c r="G53" s="230"/>
      <c r="H53" s="231"/>
      <c r="I53" s="231"/>
      <c r="J53" s="207"/>
      <c r="K53" s="71"/>
      <c r="L53" s="51"/>
      <c r="M53" s="249"/>
      <c r="N53" s="234"/>
      <c r="O53" s="234"/>
      <c r="P53" s="235"/>
      <c r="Q53" s="19"/>
    </row>
    <row r="54" spans="1:17">
      <c r="A54" s="209"/>
      <c r="B54" s="217"/>
      <c r="C54" s="217"/>
      <c r="D54" s="215"/>
      <c r="E54" s="217"/>
      <c r="F54" s="218"/>
      <c r="G54" s="230"/>
      <c r="H54" s="231"/>
      <c r="I54" s="231"/>
      <c r="J54" s="207"/>
      <c r="K54" s="71"/>
      <c r="L54" s="51"/>
      <c r="M54" s="249"/>
      <c r="N54" s="234"/>
      <c r="O54" s="234"/>
      <c r="P54" s="235"/>
      <c r="Q54" s="19"/>
    </row>
    <row r="55" spans="1:17">
      <c r="A55" s="209"/>
      <c r="B55" s="217"/>
      <c r="C55" s="217"/>
      <c r="D55" s="215"/>
      <c r="E55" s="217"/>
      <c r="F55" s="218"/>
      <c r="G55" s="230"/>
      <c r="H55" s="231"/>
      <c r="I55" s="231"/>
      <c r="J55" s="207"/>
      <c r="K55" s="71"/>
      <c r="L55" s="51"/>
      <c r="M55" s="249"/>
      <c r="N55" s="234"/>
      <c r="O55" s="234"/>
      <c r="P55" s="235"/>
      <c r="Q55" s="19"/>
    </row>
    <row r="56" spans="1:17" ht="13.5" thickBot="1">
      <c r="A56" s="209"/>
      <c r="B56" s="217"/>
      <c r="C56" s="217"/>
      <c r="D56" s="215"/>
      <c r="E56" s="217"/>
      <c r="F56" s="218"/>
      <c r="G56" s="230"/>
      <c r="H56" s="231"/>
      <c r="I56" s="231"/>
      <c r="J56" s="207"/>
      <c r="K56" s="72"/>
      <c r="L56" s="52"/>
      <c r="M56" s="260"/>
      <c r="N56" s="261"/>
      <c r="O56" s="261"/>
      <c r="P56" s="262"/>
      <c r="Q56" s="19"/>
    </row>
    <row r="57" spans="1:17" ht="15.75" thickBot="1">
      <c r="A57" s="228" t="s">
        <v>3</v>
      </c>
      <c r="B57" s="229"/>
      <c r="C57" s="229"/>
      <c r="D57" s="229"/>
      <c r="E57" s="229"/>
      <c r="F57" s="229"/>
      <c r="G57" s="229"/>
      <c r="H57" s="229"/>
      <c r="I57" s="229"/>
      <c r="J57" s="229"/>
      <c r="K57" s="73">
        <f>SUM(K46:K56)</f>
        <v>0</v>
      </c>
      <c r="L57" s="49">
        <f>SUM(IF(L46&lt;&gt;"", L46, K46),
IF(L47&lt;&gt;"", L47, K47),
IF(L48&lt;&gt;"", L48, K48),
IF(L49&lt;&gt;"", L49, K49),
IF(L50&lt;&gt;"", L50, K50),
IF(L51&lt;&gt;"", L51, K51),
IF(L52&lt;&gt;"", L52, K52),
IF(L53&lt;&gt;"", L53, K53),
IF(L54&lt;&gt;"", L54, K54),
IF(L55&lt;&gt;"", L55, K55),
IF(L56&lt;&gt;"", L56, K56))</f>
        <v>0</v>
      </c>
      <c r="M57" s="253"/>
      <c r="N57" s="254"/>
      <c r="O57" s="254"/>
      <c r="P57" s="255"/>
      <c r="Q57" s="19"/>
    </row>
    <row r="58" spans="1:17">
      <c r="L58" s="8"/>
      <c r="M58" s="8"/>
      <c r="N58" s="8"/>
      <c r="O58" s="8"/>
      <c r="P58" s="8"/>
      <c r="Q58" s="14"/>
    </row>
    <row r="59" spans="1:17">
      <c r="L59" s="8"/>
      <c r="M59" s="8"/>
      <c r="N59" s="8"/>
      <c r="O59" s="8"/>
      <c r="P59" s="8"/>
      <c r="Q59" s="14"/>
    </row>
    <row r="60" spans="1:17">
      <c r="L60" s="3"/>
      <c r="M60" s="3"/>
      <c r="N60" s="3"/>
      <c r="O60" s="3"/>
      <c r="P60" s="3"/>
      <c r="Q60" s="14"/>
    </row>
    <row r="61" spans="1:17">
      <c r="L61" s="3"/>
      <c r="M61" s="3"/>
      <c r="N61" s="3"/>
      <c r="O61" s="3"/>
      <c r="P61" s="3"/>
      <c r="Q61" s="4"/>
    </row>
  </sheetData>
  <sheetProtection algorithmName="SHA-512" hashValue="bveBR6pLggv35TOgEbaQqfF4Rwx3KHJ2xFWiPTwQIMjcAhyso7JZVfiqUYLe5e7fMvH/ZeBIX4Aia43r34+0KA==" saltValue="532NEMVFD1vbjN2RzlF4rg==" spinCount="100000" sheet="1" insertColumns="0" insertRows="0" deleteColumns="0" deleteRows="0"/>
  <mergeCells count="137">
    <mergeCell ref="A57:J57"/>
    <mergeCell ref="M57:P57"/>
    <mergeCell ref="A55:F55"/>
    <mergeCell ref="G55:J55"/>
    <mergeCell ref="M55:P55"/>
    <mergeCell ref="A56:F56"/>
    <mergeCell ref="G56:J56"/>
    <mergeCell ref="M56:P56"/>
    <mergeCell ref="A53:F53"/>
    <mergeCell ref="G53:J53"/>
    <mergeCell ref="M53:P53"/>
    <mergeCell ref="A54:F54"/>
    <mergeCell ref="G54:J54"/>
    <mergeCell ref="M54:P54"/>
    <mergeCell ref="A51:F51"/>
    <mergeCell ref="G51:J51"/>
    <mergeCell ref="M51:P51"/>
    <mergeCell ref="A52:F52"/>
    <mergeCell ref="G52:J52"/>
    <mergeCell ref="M52:P52"/>
    <mergeCell ref="A49:F49"/>
    <mergeCell ref="G49:J49"/>
    <mergeCell ref="M49:P49"/>
    <mergeCell ref="A50:F50"/>
    <mergeCell ref="G50:J50"/>
    <mergeCell ref="M50:P50"/>
    <mergeCell ref="A47:F47"/>
    <mergeCell ref="G47:J47"/>
    <mergeCell ref="M47:P47"/>
    <mergeCell ref="A48:F48"/>
    <mergeCell ref="G48:J48"/>
    <mergeCell ref="M48:P48"/>
    <mergeCell ref="A45:F45"/>
    <mergeCell ref="G45:J45"/>
    <mergeCell ref="M45:P45"/>
    <mergeCell ref="A46:F46"/>
    <mergeCell ref="G46:J46"/>
    <mergeCell ref="M46:P46"/>
    <mergeCell ref="A41:F41"/>
    <mergeCell ref="G41:J41"/>
    <mergeCell ref="M41:P41"/>
    <mergeCell ref="A42:J42"/>
    <mergeCell ref="M42:P42"/>
    <mergeCell ref="A44:K44"/>
    <mergeCell ref="L44:P44"/>
    <mergeCell ref="A39:F39"/>
    <mergeCell ref="G39:J39"/>
    <mergeCell ref="M39:P39"/>
    <mergeCell ref="A40:F40"/>
    <mergeCell ref="G40:J40"/>
    <mergeCell ref="M40:P40"/>
    <mergeCell ref="A37:F37"/>
    <mergeCell ref="G37:J37"/>
    <mergeCell ref="M37:P37"/>
    <mergeCell ref="A38:F38"/>
    <mergeCell ref="G38:J38"/>
    <mergeCell ref="M38:P38"/>
    <mergeCell ref="A35:F35"/>
    <mergeCell ref="G35:J35"/>
    <mergeCell ref="M35:P35"/>
    <mergeCell ref="A36:F36"/>
    <mergeCell ref="G36:J36"/>
    <mergeCell ref="M36:P36"/>
    <mergeCell ref="A33:F33"/>
    <mergeCell ref="G33:J33"/>
    <mergeCell ref="M33:P33"/>
    <mergeCell ref="A34:F34"/>
    <mergeCell ref="G34:J34"/>
    <mergeCell ref="M34:P34"/>
    <mergeCell ref="A31:F31"/>
    <mergeCell ref="G31:J31"/>
    <mergeCell ref="M31:P31"/>
    <mergeCell ref="A32:F32"/>
    <mergeCell ref="G32:J32"/>
    <mergeCell ref="M32:P32"/>
    <mergeCell ref="A28:K28"/>
    <mergeCell ref="L28:P28"/>
    <mergeCell ref="A29:F29"/>
    <mergeCell ref="G29:J29"/>
    <mergeCell ref="M29:P29"/>
    <mergeCell ref="A30:F30"/>
    <mergeCell ref="G30:J30"/>
    <mergeCell ref="M30:P30"/>
    <mergeCell ref="A24:D24"/>
    <mergeCell ref="F24:G24"/>
    <mergeCell ref="H24:I24"/>
    <mergeCell ref="M24:P24"/>
    <mergeCell ref="A25:J25"/>
    <mergeCell ref="N25:P25"/>
    <mergeCell ref="A22:D22"/>
    <mergeCell ref="F22:G22"/>
    <mergeCell ref="M22:P22"/>
    <mergeCell ref="A23:D23"/>
    <mergeCell ref="F23:G23"/>
    <mergeCell ref="M23:P23"/>
    <mergeCell ref="A20:D20"/>
    <mergeCell ref="F20:G20"/>
    <mergeCell ref="M20:P20"/>
    <mergeCell ref="A21:D21"/>
    <mergeCell ref="F21:G21"/>
    <mergeCell ref="M21:P21"/>
    <mergeCell ref="H23:I23"/>
    <mergeCell ref="H22:I22"/>
    <mergeCell ref="H21:I21"/>
    <mergeCell ref="H20:I20"/>
    <mergeCell ref="A19:D19"/>
    <mergeCell ref="F19:G19"/>
    <mergeCell ref="H19:I19"/>
    <mergeCell ref="M19:P19"/>
    <mergeCell ref="A16:D16"/>
    <mergeCell ref="F16:G16"/>
    <mergeCell ref="H16:I16"/>
    <mergeCell ref="M16:P16"/>
    <mergeCell ref="A17:D17"/>
    <mergeCell ref="F17:G17"/>
    <mergeCell ref="H17:I17"/>
    <mergeCell ref="M17:P17"/>
    <mergeCell ref="A13:K13"/>
    <mergeCell ref="L13:P14"/>
    <mergeCell ref="A14:J14"/>
    <mergeCell ref="A15:D15"/>
    <mergeCell ref="F15:G15"/>
    <mergeCell ref="H15:I15"/>
    <mergeCell ref="M15:P15"/>
    <mergeCell ref="A18:D18"/>
    <mergeCell ref="F18:G18"/>
    <mergeCell ref="H18:I18"/>
    <mergeCell ref="M18:P18"/>
    <mergeCell ref="A1:J1"/>
    <mergeCell ref="A3:K3"/>
    <mergeCell ref="L3:P3"/>
    <mergeCell ref="L5:O5"/>
    <mergeCell ref="B6:C6"/>
    <mergeCell ref="D6:E6"/>
    <mergeCell ref="L6:O6"/>
    <mergeCell ref="R6:U6"/>
    <mergeCell ref="R7:T7"/>
  </mergeCells>
  <conditionalFormatting sqref="L1:P8 L9:L11 O9:P11 L12:P12 L13 L15:P19 L20:M23 L24:P24 L25:M25 L26:P30 L31:M35 L36:P45 L46:M50 L51:P1048576">
    <cfRule type="expression" dxfId="1" priority="1">
      <formula>$AM$1=TRUE</formula>
    </cfRule>
  </conditionalFormatting>
  <dataValidations disablePrompts="1" count="6">
    <dataValidation type="list" allowBlank="1" showInputMessage="1" showErrorMessage="1" sqref="F16:G24" xr:uid="{84A7335E-5390-4540-BE1C-711F25DC3A29}">
      <formula1>INDIRECT(E16)</formula1>
    </dataValidation>
    <dataValidation type="list" allowBlank="1" showInputMessage="1" showErrorMessage="1" sqref="E16:E24" xr:uid="{E43DBF84-7051-4D7C-B978-802C63F84569}">
      <formula1>"Mitarbeiter,Fachkraft,Abteilungsleiter,Geschäftsführer"</formula1>
    </dataValidation>
    <dataValidation operator="equal" allowBlank="1" showErrorMessage="1" errorTitle="Falsche Eingabe" error="Bitte nur die Nummer (&gt;0) des Workpackages eingeben!" sqref="A13:A14 A25 A42 B37:B41 A44:A45 A57 B52:B56 R7 A27:A29" xr:uid="{31B65225-3EBC-4C7C-9201-832A0F392BB0}">
      <formula1>0</formula1>
      <formula2>0</formula2>
    </dataValidation>
    <dataValidation type="decimal" operator="greaterThan" allowBlank="1" showErrorMessage="1" errorTitle="Falsche Eingabe" error="Bitte eine gültige Dezimalzahl eingeben!" sqref="H16:H24 I24 I17:I19" xr:uid="{6F5DBF41-FEB0-4A50-B374-4178835BC735}">
      <formula1>0</formula1>
      <formula2>0</formula2>
    </dataValidation>
    <dataValidation type="custom" errorStyle="warning" allowBlank="1" showInputMessage="1" showErrorMessage="1" errorTitle="Fehler" error="Nur ein Kontrollkästchen darf aktiviert werden!" sqref="A5 A7" xr:uid="{9B6FFCE6-DC99-4C82-BC30-6AAE4BC61ED2}">
      <formula1>COUNTIF(A5:A7,TRUE)&lt;=1</formula1>
    </dataValidation>
    <dataValidation type="custom" errorStyle="warning" allowBlank="1" showInputMessage="1" showErrorMessage="1" errorTitle="Fehler" error="Nur ein Kontrollkästchen darf aktiviert werden!" sqref="A6" xr:uid="{5088C5CA-5D05-4573-BAA7-9068FF18CB53}">
      <formula1>COUNTIF(A6:A9,TRUE)&lt;=1</formula1>
    </dataValidation>
  </dataValidations>
  <pageMargins left="0.7" right="0.7" top="0.78740157499999996" bottom="0.78740157499999996" header="0.3" footer="0.3"/>
  <pageSetup paperSize="9" orientation="portrait" verticalDpi="0" r:id="rId1"/>
  <ignoredErrors>
    <ignoredError sqref="K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0CD8-527F-4C3E-BB45-74A2071F8072}">
  <dimension ref="A1:AM61"/>
  <sheetViews>
    <sheetView zoomScale="120" zoomScaleNormal="120" workbookViewId="0">
      <selection activeCell="A46" sqref="A46:K56"/>
    </sheetView>
  </sheetViews>
  <sheetFormatPr baseColWidth="10" defaultRowHeight="12.75"/>
  <cols>
    <col min="1" max="4" width="11.42578125" style="1"/>
    <col min="5" max="5" width="21.28515625" style="1" bestFit="1" customWidth="1"/>
    <col min="6" max="9" width="11.42578125" style="1"/>
    <col min="10" max="10" width="19.85546875" style="1" customWidth="1"/>
    <col min="11" max="11" width="19.42578125" style="1" customWidth="1"/>
    <col min="12" max="12" width="18.28515625" style="1" hidden="1" customWidth="1"/>
    <col min="13" max="13" width="17.7109375" style="1" hidden="1" customWidth="1"/>
    <col min="14" max="14" width="8.42578125" style="1" hidden="1" customWidth="1"/>
    <col min="15" max="15" width="12.28515625" style="1" hidden="1" customWidth="1"/>
    <col min="16" max="16" width="18.5703125" style="1" hidden="1" customWidth="1"/>
    <col min="17" max="17" width="2.5703125" style="1" customWidth="1"/>
    <col min="18" max="18" width="3.85546875" style="1" customWidth="1"/>
    <col min="19" max="19" width="4" style="1" customWidth="1"/>
    <col min="20" max="20" width="10.42578125" style="1" customWidth="1"/>
    <col min="21" max="21" width="52.7109375" style="1" customWidth="1"/>
    <col min="22" max="16384" width="11.42578125" style="1"/>
  </cols>
  <sheetData>
    <row r="1" spans="1:39" ht="81.75" customHeight="1" thickBot="1">
      <c r="A1" s="131" t="s">
        <v>30</v>
      </c>
      <c r="B1" s="132"/>
      <c r="C1" s="132"/>
      <c r="D1" s="132"/>
      <c r="E1" s="132"/>
      <c r="F1" s="132"/>
      <c r="G1" s="132"/>
      <c r="H1" s="132"/>
      <c r="I1" s="132"/>
      <c r="J1" s="132"/>
      <c r="K1" s="44"/>
      <c r="L1" s="45"/>
      <c r="M1" s="45"/>
      <c r="N1" s="45"/>
      <c r="O1" s="45"/>
      <c r="P1" s="45"/>
      <c r="Q1" s="9"/>
      <c r="R1" s="2"/>
      <c r="S1" s="2"/>
      <c r="T1" s="2"/>
      <c r="AM1" s="15" t="b">
        <v>0</v>
      </c>
    </row>
    <row r="2" spans="1:39" ht="13.5" thickBot="1">
      <c r="L2" s="4"/>
      <c r="M2" s="4"/>
      <c r="N2" s="4"/>
      <c r="O2" s="4"/>
      <c r="P2" s="4"/>
      <c r="R2" s="46"/>
    </row>
    <row r="3" spans="1:39" ht="15.75" customHeight="1" thickTop="1" thickBot="1">
      <c r="A3" s="315" t="s">
        <v>36</v>
      </c>
      <c r="B3" s="316"/>
      <c r="C3" s="316"/>
      <c r="D3" s="316"/>
      <c r="E3" s="316"/>
      <c r="F3" s="316"/>
      <c r="G3" s="316"/>
      <c r="H3" s="316"/>
      <c r="I3" s="316"/>
      <c r="J3" s="316"/>
      <c r="K3" s="317"/>
      <c r="L3" s="289" t="s">
        <v>8</v>
      </c>
      <c r="M3" s="289"/>
      <c r="N3" s="289"/>
      <c r="O3" s="289"/>
      <c r="P3" s="289"/>
      <c r="Q3" s="9"/>
      <c r="R3" s="5" t="s">
        <v>9</v>
      </c>
      <c r="S3" s="6"/>
      <c r="T3" s="6"/>
      <c r="U3" s="7">
        <f>SUM(K25,K42,K57)</f>
        <v>0</v>
      </c>
    </row>
    <row r="4" spans="1:39" ht="14.25" thickTop="1" thickBot="1">
      <c r="A4" s="24"/>
      <c r="B4" s="2"/>
      <c r="C4" s="2"/>
      <c r="D4" s="2"/>
      <c r="E4" s="2"/>
      <c r="F4" s="2"/>
      <c r="G4" s="2"/>
      <c r="H4" s="2"/>
      <c r="I4" s="2"/>
      <c r="J4" s="2"/>
      <c r="K4" s="87"/>
      <c r="L4" s="8"/>
      <c r="M4" s="8"/>
      <c r="N4" s="8"/>
      <c r="O4" s="8"/>
      <c r="P4" s="8"/>
      <c r="Q4" s="9"/>
    </row>
    <row r="5" spans="1:39" ht="13.5" thickBot="1">
      <c r="A5" s="438" t="b">
        <v>0</v>
      </c>
      <c r="B5" s="80"/>
      <c r="C5" s="80"/>
      <c r="D5" s="80"/>
      <c r="E5" s="80"/>
      <c r="F5" s="2"/>
      <c r="G5" s="2"/>
      <c r="H5" s="2"/>
      <c r="I5" s="2"/>
      <c r="J5" s="2"/>
      <c r="K5" s="87"/>
      <c r="L5" s="223" t="s">
        <v>10</v>
      </c>
      <c r="M5" s="223"/>
      <c r="N5" s="223"/>
      <c r="O5" s="224"/>
      <c r="P5" s="29">
        <f>SUM(L25,L42,L57)</f>
        <v>0</v>
      </c>
      <c r="Q5" s="9"/>
    </row>
    <row r="6" spans="1:39" ht="16.5" thickTop="1" thickBot="1">
      <c r="A6" s="439" t="b">
        <v>1</v>
      </c>
      <c r="B6" s="204" t="s">
        <v>43</v>
      </c>
      <c r="C6" s="205"/>
      <c r="D6" s="432"/>
      <c r="E6" s="433"/>
      <c r="F6" s="2"/>
      <c r="G6" s="2"/>
      <c r="H6" s="2"/>
      <c r="I6" s="2"/>
      <c r="J6" s="2"/>
      <c r="K6" s="87"/>
      <c r="L6" s="225" t="s">
        <v>8</v>
      </c>
      <c r="M6" s="226"/>
      <c r="N6" s="226"/>
      <c r="O6" s="227"/>
      <c r="P6" s="29">
        <f>MIN(
175000,
IF(A5,
    L25*1 + (L42+L57)*0.5,
IF(A6,
    (L25+L42+L57)*0.5,
0
)))</f>
        <v>0</v>
      </c>
      <c r="Q6" s="9"/>
      <c r="R6" s="190" t="s">
        <v>11</v>
      </c>
      <c r="S6" s="191"/>
      <c r="T6" s="191"/>
      <c r="U6" s="192"/>
    </row>
    <row r="7" spans="1:39" ht="17.25" thickTop="1" thickBot="1">
      <c r="A7" s="438" t="b">
        <v>0</v>
      </c>
      <c r="B7" s="2"/>
      <c r="C7" s="2"/>
      <c r="D7" s="81" t="str">
        <f>IF(D6="", "Eingabe erforderlich: Organisationsname", "")</f>
        <v>Eingabe erforderlich: Organisationsname</v>
      </c>
      <c r="E7" s="2"/>
      <c r="F7" s="2"/>
      <c r="G7" s="2"/>
      <c r="H7" s="2"/>
      <c r="I7" s="2"/>
      <c r="J7" s="2"/>
      <c r="K7" s="87"/>
      <c r="L7" s="22"/>
      <c r="M7" s="10"/>
      <c r="N7" s="10"/>
      <c r="O7" s="10"/>
      <c r="P7" s="10"/>
      <c r="Q7" s="9"/>
      <c r="R7" s="173" t="s">
        <v>3</v>
      </c>
      <c r="S7" s="174"/>
      <c r="T7" s="174"/>
      <c r="U7" s="11">
        <f>MIN(
175000,
IF(A5,
    K25*1 + (K42+K57)*0.5,
IF(A6,
    (K25+K42+K57)*0.5,
0
)))</f>
        <v>0</v>
      </c>
    </row>
    <row r="8" spans="1:39">
      <c r="A8" s="24"/>
      <c r="B8" s="2"/>
      <c r="C8" s="2"/>
      <c r="D8" s="2"/>
      <c r="E8" s="2"/>
      <c r="F8" s="2"/>
      <c r="G8" s="2"/>
      <c r="H8" s="2"/>
      <c r="I8" s="2"/>
      <c r="J8" s="2"/>
      <c r="K8" s="87"/>
      <c r="L8" s="4"/>
      <c r="M8" s="12"/>
      <c r="N8" s="12"/>
      <c r="O8" s="12"/>
      <c r="P8" s="12"/>
      <c r="Q8" s="9"/>
    </row>
    <row r="9" spans="1:39" ht="18.75" thickBot="1">
      <c r="A9" s="88" t="str">
        <f>IF(COUNTIF(A5:A7,TRUE)&gt;1, "Sie haben zwei Optionen ausgewählt. Bitte wählen Sie nur eine aus.", IF(COUNTIF(A5:A7,TRUE)=0, "Achtung: Bitte wählen Sie entweder „Unternehmen“ oder „Forschungseinrichtung“ aus!", ""))</f>
        <v/>
      </c>
      <c r="B9" s="80"/>
      <c r="C9" s="80"/>
      <c r="D9" s="80"/>
      <c r="E9" s="80"/>
      <c r="F9" s="80"/>
      <c r="G9" s="80"/>
      <c r="H9" s="80"/>
      <c r="I9" s="80"/>
      <c r="J9" s="80"/>
      <c r="K9" s="89"/>
      <c r="L9" s="39"/>
      <c r="M9" s="59" t="s">
        <v>20</v>
      </c>
      <c r="N9" s="15" t="s">
        <v>21</v>
      </c>
      <c r="O9" s="35"/>
      <c r="P9" s="35"/>
      <c r="Q9" s="9"/>
    </row>
    <row r="10" spans="1:39" ht="18.75" thickTop="1">
      <c r="A10" s="26"/>
      <c r="B10" s="2"/>
      <c r="C10" s="2"/>
      <c r="D10" s="2"/>
      <c r="E10" s="2"/>
      <c r="F10" s="2"/>
      <c r="G10" s="2"/>
      <c r="H10" s="2"/>
      <c r="I10" s="2"/>
      <c r="J10" s="2"/>
      <c r="K10" s="2"/>
      <c r="L10" s="39"/>
      <c r="M10" s="15" t="s">
        <v>20</v>
      </c>
      <c r="N10" s="15" t="s">
        <v>19</v>
      </c>
      <c r="O10" s="35"/>
      <c r="P10" s="35"/>
    </row>
    <row r="11" spans="1:39" ht="18">
      <c r="A11" s="26"/>
      <c r="B11" s="2"/>
      <c r="C11" s="2"/>
      <c r="D11" s="2"/>
      <c r="E11" s="2"/>
      <c r="F11" s="2"/>
      <c r="G11" s="2"/>
      <c r="H11" s="2"/>
      <c r="I11" s="2"/>
      <c r="J11" s="2"/>
      <c r="K11" s="2"/>
      <c r="L11" s="39"/>
      <c r="M11" s="15" t="s">
        <v>21</v>
      </c>
      <c r="N11" s="15" t="s">
        <v>18</v>
      </c>
      <c r="O11" s="35"/>
      <c r="P11" s="35"/>
    </row>
    <row r="12" spans="1:39" ht="13.5" thickBot="1">
      <c r="L12" s="13"/>
      <c r="M12" s="13"/>
      <c r="N12" s="13"/>
      <c r="O12" s="13"/>
      <c r="P12" s="13"/>
      <c r="Q12" s="14"/>
    </row>
    <row r="13" spans="1:39" ht="15" customHeight="1" thickBot="1">
      <c r="A13" s="136" t="s">
        <v>0</v>
      </c>
      <c r="B13" s="137"/>
      <c r="C13" s="137"/>
      <c r="D13" s="137"/>
      <c r="E13" s="137"/>
      <c r="F13" s="137"/>
      <c r="G13" s="137"/>
      <c r="H13" s="137"/>
      <c r="I13" s="137"/>
      <c r="J13" s="137"/>
      <c r="K13" s="264"/>
      <c r="L13" s="146" t="s">
        <v>12</v>
      </c>
      <c r="M13" s="146"/>
      <c r="N13" s="146"/>
      <c r="O13" s="146"/>
      <c r="P13" s="146"/>
      <c r="Q13" s="83"/>
    </row>
    <row r="14" spans="1:39" ht="89.25" customHeight="1" thickBot="1">
      <c r="A14" s="200" t="s">
        <v>23</v>
      </c>
      <c r="B14" s="201"/>
      <c r="C14" s="201"/>
      <c r="D14" s="201"/>
      <c r="E14" s="201"/>
      <c r="F14" s="201"/>
      <c r="G14" s="201"/>
      <c r="H14" s="201"/>
      <c r="I14" s="201"/>
      <c r="J14" s="201"/>
      <c r="K14" s="434" t="str">
        <f>HYPERLINK("https://www.tirol.gv.at/fileadmin/themen/arbeit-wirtschaft/wirtschaft-und-arbeit/Innovationsfoerderung_23-27/Abrechnungsleitfaden_INNO_2026.pdf","Abrechnungsleitfaden")</f>
        <v>Abrechnungsleitfaden</v>
      </c>
      <c r="L14" s="265"/>
      <c r="M14" s="148"/>
      <c r="N14" s="148"/>
      <c r="O14" s="148"/>
      <c r="P14" s="148"/>
      <c r="Q14" s="83"/>
    </row>
    <row r="15" spans="1:39" ht="13.5" thickBot="1">
      <c r="A15" s="344" t="s">
        <v>16</v>
      </c>
      <c r="B15" s="345"/>
      <c r="C15" s="345"/>
      <c r="D15" s="346"/>
      <c r="E15" s="431" t="s">
        <v>22</v>
      </c>
      <c r="F15" s="348" t="s">
        <v>15</v>
      </c>
      <c r="G15" s="346"/>
      <c r="H15" s="349" t="s">
        <v>17</v>
      </c>
      <c r="I15" s="350"/>
      <c r="J15" s="43" t="s">
        <v>1</v>
      </c>
      <c r="K15" s="37" t="s">
        <v>2</v>
      </c>
      <c r="L15" s="38" t="s">
        <v>13</v>
      </c>
      <c r="M15" s="193" t="s">
        <v>14</v>
      </c>
      <c r="N15" s="193"/>
      <c r="O15" s="193"/>
      <c r="P15" s="193"/>
      <c r="Q15" s="84"/>
    </row>
    <row r="16" spans="1:39">
      <c r="A16" s="143"/>
      <c r="B16" s="144"/>
      <c r="C16" s="144"/>
      <c r="D16" s="145"/>
      <c r="E16" s="36"/>
      <c r="F16" s="139"/>
      <c r="G16" s="140"/>
      <c r="H16" s="141"/>
      <c r="I16" s="142"/>
      <c r="J16" s="62">
        <f>IF(AND(E16="Mitarbeiter",F16="Qualifiziertes Personal und Projektmitarbeiter*innen"),40,
IF(AND(E16="Fachkraft",F16="Qualifiziertes Personal und Projektmitarbeiter*innen"),40,
IF(AND(E16="Fachkraft",F16="Projektleiter*in"),60,
IF(AND(E16="Abteilungsleiter",F16="Führungskraft"),80,
IF(AND(E16="Abteilungsleiter",F16="Projektleiter*in"),60,
IF(AND(E16="Geschäftsführer",F16="Geschäftsführer"),54,
0))))))</f>
        <v>0</v>
      </c>
      <c r="K16" s="63">
        <f>H16*J16</f>
        <v>0</v>
      </c>
      <c r="L16" s="53"/>
      <c r="M16" s="195"/>
      <c r="N16" s="195"/>
      <c r="O16" s="195"/>
      <c r="P16" s="195"/>
      <c r="Q16" s="85"/>
    </row>
    <row r="17" spans="1:21">
      <c r="A17" s="170"/>
      <c r="B17" s="171"/>
      <c r="C17" s="171"/>
      <c r="D17" s="172"/>
      <c r="E17" s="30"/>
      <c r="F17" s="186"/>
      <c r="G17" s="188"/>
      <c r="H17" s="189"/>
      <c r="I17" s="183"/>
      <c r="J17" s="62">
        <f t="shared" ref="J17:J24" si="0">IF(AND(E17="Mitarbeiter",F17="Qualifiziertes Personal und Projektmitarbeiter*innen"),40,
IF(AND(E17="Fachkraft",F17="Qualifiziertes Personal und Projektmitarbeiter*innen"),40,
IF(AND(E17="Fachkraft",F17="Projektleiter*in"),60,
IF(AND(E17="Abteilungsleiter",F17="Führungskraft"),80,
IF(AND(E17="Abteilungsleiter",F17="Projektleiter*in"),60,
IF(AND(E17="Geschäftsführer",F17="Geschäftsführer"),54,
0))))))</f>
        <v>0</v>
      </c>
      <c r="K17" s="64">
        <f>H17*J17</f>
        <v>0</v>
      </c>
      <c r="L17" s="54"/>
      <c r="M17" s="197"/>
      <c r="N17" s="198"/>
      <c r="O17" s="198"/>
      <c r="P17" s="197"/>
      <c r="Q17" s="85"/>
    </row>
    <row r="18" spans="1:21">
      <c r="A18" s="170"/>
      <c r="B18" s="171"/>
      <c r="C18" s="171"/>
      <c r="D18" s="172"/>
      <c r="E18" s="30"/>
      <c r="F18" s="186"/>
      <c r="G18" s="187"/>
      <c r="H18" s="182"/>
      <c r="I18" s="183"/>
      <c r="J18" s="62">
        <f t="shared" si="0"/>
        <v>0</v>
      </c>
      <c r="K18" s="65">
        <f t="shared" ref="K18:K24" si="1">H18*J18</f>
        <v>0</v>
      </c>
      <c r="L18" s="55"/>
      <c r="M18" s="197"/>
      <c r="N18" s="198"/>
      <c r="O18" s="198"/>
      <c r="P18" s="197"/>
      <c r="Q18" s="85"/>
    </row>
    <row r="19" spans="1:21">
      <c r="A19" s="170"/>
      <c r="B19" s="171"/>
      <c r="C19" s="171"/>
      <c r="D19" s="172"/>
      <c r="E19" s="30"/>
      <c r="F19" s="186"/>
      <c r="G19" s="187"/>
      <c r="H19" s="182"/>
      <c r="I19" s="183"/>
      <c r="J19" s="62">
        <f t="shared" si="0"/>
        <v>0</v>
      </c>
      <c r="K19" s="65">
        <f t="shared" si="1"/>
        <v>0</v>
      </c>
      <c r="L19" s="56"/>
      <c r="M19" s="153"/>
      <c r="N19" s="202"/>
      <c r="O19" s="202"/>
      <c r="P19" s="153"/>
      <c r="Q19" s="85"/>
    </row>
    <row r="20" spans="1:21">
      <c r="A20" s="170"/>
      <c r="B20" s="171"/>
      <c r="C20" s="171"/>
      <c r="D20" s="172"/>
      <c r="E20" s="30"/>
      <c r="F20" s="180"/>
      <c r="G20" s="181"/>
      <c r="H20" s="182"/>
      <c r="I20" s="183"/>
      <c r="J20" s="62">
        <f t="shared" si="0"/>
        <v>0</v>
      </c>
      <c r="K20" s="65">
        <f t="shared" si="1"/>
        <v>0</v>
      </c>
      <c r="L20" s="56"/>
      <c r="M20" s="153"/>
      <c r="N20" s="153"/>
      <c r="O20" s="153"/>
      <c r="P20" s="153"/>
      <c r="Q20" s="85"/>
    </row>
    <row r="21" spans="1:21">
      <c r="A21" s="170"/>
      <c r="B21" s="171"/>
      <c r="C21" s="171"/>
      <c r="D21" s="172"/>
      <c r="E21" s="30"/>
      <c r="F21" s="180"/>
      <c r="G21" s="181"/>
      <c r="H21" s="182"/>
      <c r="I21" s="183"/>
      <c r="J21" s="62">
        <f t="shared" si="0"/>
        <v>0</v>
      </c>
      <c r="K21" s="65">
        <f t="shared" si="1"/>
        <v>0</v>
      </c>
      <c r="L21" s="56"/>
      <c r="M21" s="153"/>
      <c r="N21" s="153"/>
      <c r="O21" s="153"/>
      <c r="P21" s="153"/>
      <c r="Q21" s="85"/>
    </row>
    <row r="22" spans="1:21">
      <c r="A22" s="170"/>
      <c r="B22" s="171"/>
      <c r="C22" s="171"/>
      <c r="D22" s="172"/>
      <c r="E22" s="30"/>
      <c r="F22" s="180"/>
      <c r="G22" s="181"/>
      <c r="H22" s="182"/>
      <c r="I22" s="183"/>
      <c r="J22" s="62">
        <f t="shared" si="0"/>
        <v>0</v>
      </c>
      <c r="K22" s="65">
        <f t="shared" si="1"/>
        <v>0</v>
      </c>
      <c r="L22" s="56"/>
      <c r="M22" s="153"/>
      <c r="N22" s="153"/>
      <c r="O22" s="153"/>
      <c r="P22" s="153"/>
      <c r="Q22" s="85"/>
    </row>
    <row r="23" spans="1:21">
      <c r="A23" s="170"/>
      <c r="B23" s="171"/>
      <c r="C23" s="171"/>
      <c r="D23" s="172"/>
      <c r="E23" s="30"/>
      <c r="F23" s="180"/>
      <c r="G23" s="181"/>
      <c r="H23" s="182"/>
      <c r="I23" s="183"/>
      <c r="J23" s="62">
        <f t="shared" si="0"/>
        <v>0</v>
      </c>
      <c r="K23" s="65">
        <f t="shared" si="1"/>
        <v>0</v>
      </c>
      <c r="L23" s="56"/>
      <c r="M23" s="153"/>
      <c r="N23" s="153"/>
      <c r="O23" s="153"/>
      <c r="P23" s="153"/>
      <c r="Q23" s="85"/>
    </row>
    <row r="24" spans="1:21" ht="13.5" thickBot="1">
      <c r="A24" s="167"/>
      <c r="B24" s="168"/>
      <c r="C24" s="168"/>
      <c r="D24" s="169"/>
      <c r="E24" s="31"/>
      <c r="F24" s="176"/>
      <c r="G24" s="177"/>
      <c r="H24" s="178"/>
      <c r="I24" s="179"/>
      <c r="J24" s="62">
        <f t="shared" si="0"/>
        <v>0</v>
      </c>
      <c r="K24" s="66">
        <f t="shared" si="1"/>
        <v>0</v>
      </c>
      <c r="L24" s="57"/>
      <c r="M24" s="155"/>
      <c r="N24" s="155"/>
      <c r="O24" s="155"/>
      <c r="P24" s="266"/>
      <c r="Q24" s="85"/>
    </row>
    <row r="25" spans="1:21" ht="13.5" thickBot="1">
      <c r="A25" s="173" t="s">
        <v>3</v>
      </c>
      <c r="B25" s="174"/>
      <c r="C25" s="174"/>
      <c r="D25" s="174"/>
      <c r="E25" s="174"/>
      <c r="F25" s="174"/>
      <c r="G25" s="174"/>
      <c r="H25" s="174"/>
      <c r="I25" s="174"/>
      <c r="J25" s="175"/>
      <c r="K25" s="28">
        <f>SUM(K16:K24)</f>
        <v>0</v>
      </c>
      <c r="L25" s="58">
        <f>SUM(IF(AND(L16&lt;&gt;"",NOT(ISNA(L16))), L16, K16),
IF(AND(L17&lt;&gt;"",NOT(ISNA(L17))), L17, K17),
IF(AND(L18&lt;&gt;"",NOT(ISNA(L18))), L18, K18),
IF(AND(L19&lt;&gt;"",NOT(ISNA(L19))), L19, K19),
IF(AND(L20&lt;&gt;"",NOT(ISNA(L20))), L20, K20),
IF(AND(L21&lt;&gt;"",NOT(ISNA(L21))), L21, K21),
IF(AND(L22&lt;&gt;"",NOT(ISNA(L22))), L22, K22),
IF(AND(L23&lt;&gt;"",NOT(ISNA(L23))), L23, K23),
IF(AND(L24&lt;&gt;"",NOT(ISNA(L24))), L24, K24))</f>
        <v>0</v>
      </c>
      <c r="M25" s="116">
        <f>ROUND( (L57+L42) / 3 * 7, 2)</f>
        <v>0</v>
      </c>
      <c r="N25" s="318">
        <v>0.7</v>
      </c>
      <c r="O25" s="184"/>
      <c r="P25" s="267"/>
      <c r="Q25" s="85"/>
      <c r="R25" s="15" t="b">
        <v>0</v>
      </c>
    </row>
    <row r="26" spans="1:21" ht="12.75" customHeight="1">
      <c r="A26" s="27"/>
      <c r="B26" s="27"/>
      <c r="C26" s="27"/>
      <c r="D26" s="27"/>
      <c r="E26" s="27"/>
      <c r="F26" s="27"/>
      <c r="G26" s="27"/>
      <c r="H26" s="27"/>
      <c r="I26" s="27"/>
      <c r="J26" s="27"/>
      <c r="K26" s="82"/>
      <c r="L26" s="3"/>
      <c r="M26" s="3"/>
      <c r="N26" s="3"/>
      <c r="O26" s="3"/>
      <c r="P26" s="3"/>
      <c r="Q26" s="14"/>
      <c r="R26" s="2"/>
      <c r="S26" s="2"/>
      <c r="T26" s="2"/>
      <c r="U26" s="2"/>
    </row>
    <row r="27" spans="1:21" ht="13.5" thickBot="1">
      <c r="A27" s="25"/>
      <c r="B27" s="25"/>
      <c r="C27" s="25"/>
      <c r="D27" s="25"/>
      <c r="E27" s="25"/>
      <c r="F27" s="25"/>
      <c r="G27" s="25"/>
      <c r="H27" s="25"/>
      <c r="I27" s="25"/>
      <c r="J27" s="25"/>
      <c r="K27" s="3"/>
      <c r="L27" s="3"/>
      <c r="M27" s="3"/>
      <c r="N27" s="3"/>
      <c r="O27" s="3"/>
      <c r="P27" s="3"/>
      <c r="Q27" s="14"/>
      <c r="R27" s="16"/>
      <c r="S27" s="16"/>
      <c r="T27" s="16"/>
      <c r="U27" s="16"/>
    </row>
    <row r="28" spans="1:21" ht="15" customHeight="1" thickBot="1">
      <c r="A28" s="150" t="s">
        <v>4</v>
      </c>
      <c r="B28" s="151"/>
      <c r="C28" s="151"/>
      <c r="D28" s="151"/>
      <c r="E28" s="151"/>
      <c r="F28" s="151"/>
      <c r="G28" s="151"/>
      <c r="H28" s="151"/>
      <c r="I28" s="151"/>
      <c r="J28" s="151"/>
      <c r="K28" s="152"/>
      <c r="L28" s="157" t="s">
        <v>12</v>
      </c>
      <c r="M28" s="158"/>
      <c r="N28" s="158"/>
      <c r="O28" s="158"/>
      <c r="P28" s="159"/>
      <c r="Q28" s="17"/>
      <c r="R28" s="16"/>
      <c r="S28" s="16"/>
      <c r="T28" s="16"/>
      <c r="U28" s="16"/>
    </row>
    <row r="29" spans="1:21" ht="36">
      <c r="A29" s="160" t="s">
        <v>5</v>
      </c>
      <c r="B29" s="161"/>
      <c r="C29" s="161"/>
      <c r="D29" s="162"/>
      <c r="E29" s="161"/>
      <c r="F29" s="163"/>
      <c r="G29" s="164" t="s">
        <v>6</v>
      </c>
      <c r="H29" s="165"/>
      <c r="I29" s="165"/>
      <c r="J29" s="166"/>
      <c r="K29" s="21" t="s">
        <v>24</v>
      </c>
      <c r="L29" s="40" t="s">
        <v>13</v>
      </c>
      <c r="M29" s="239" t="s">
        <v>14</v>
      </c>
      <c r="N29" s="239"/>
      <c r="O29" s="239"/>
      <c r="P29" s="239"/>
      <c r="Q29" s="18"/>
      <c r="R29" s="16"/>
      <c r="S29" s="16"/>
      <c r="T29" s="16"/>
      <c r="U29" s="16"/>
    </row>
    <row r="30" spans="1:21" ht="14.25">
      <c r="A30" s="213"/>
      <c r="B30" s="214"/>
      <c r="C30" s="214"/>
      <c r="D30" s="215"/>
      <c r="E30" s="214"/>
      <c r="F30" s="216"/>
      <c r="G30" s="206"/>
      <c r="H30" s="207"/>
      <c r="I30" s="207"/>
      <c r="J30" s="208"/>
      <c r="K30" s="67"/>
      <c r="L30" s="47"/>
      <c r="M30" s="240"/>
      <c r="N30" s="240"/>
      <c r="O30" s="240"/>
      <c r="P30" s="241"/>
      <c r="Q30" s="19"/>
      <c r="R30" s="4"/>
      <c r="S30" s="4"/>
      <c r="T30" s="4"/>
      <c r="U30" s="4"/>
    </row>
    <row r="31" spans="1:21" ht="14.25">
      <c r="A31" s="219"/>
      <c r="B31" s="215"/>
      <c r="C31" s="215"/>
      <c r="D31" s="215"/>
      <c r="E31" s="215"/>
      <c r="F31" s="220"/>
      <c r="G31" s="206"/>
      <c r="H31" s="207"/>
      <c r="I31" s="207"/>
      <c r="J31" s="208"/>
      <c r="K31" s="67"/>
      <c r="L31" s="47"/>
      <c r="M31" s="241"/>
      <c r="N31" s="250"/>
      <c r="O31" s="250"/>
      <c r="P31" s="250"/>
      <c r="Q31" s="19"/>
      <c r="R31" s="4"/>
      <c r="S31" s="4"/>
      <c r="T31" s="4"/>
      <c r="U31" s="4"/>
    </row>
    <row r="32" spans="1:21" ht="14.25">
      <c r="A32" s="219"/>
      <c r="B32" s="215"/>
      <c r="C32" s="215"/>
      <c r="D32" s="215"/>
      <c r="E32" s="215"/>
      <c r="F32" s="220"/>
      <c r="G32" s="206"/>
      <c r="H32" s="207"/>
      <c r="I32" s="207"/>
      <c r="J32" s="208"/>
      <c r="K32" s="67"/>
      <c r="L32" s="47"/>
      <c r="M32" s="241"/>
      <c r="N32" s="250"/>
      <c r="O32" s="250"/>
      <c r="P32" s="250"/>
      <c r="Q32" s="19"/>
      <c r="R32" s="4"/>
      <c r="S32" s="4"/>
      <c r="T32" s="4"/>
      <c r="U32" s="4"/>
    </row>
    <row r="33" spans="1:21" ht="14.25">
      <c r="A33" s="219"/>
      <c r="B33" s="215"/>
      <c r="C33" s="215"/>
      <c r="D33" s="215"/>
      <c r="E33" s="215"/>
      <c r="F33" s="220"/>
      <c r="G33" s="206"/>
      <c r="H33" s="207"/>
      <c r="I33" s="207"/>
      <c r="J33" s="208"/>
      <c r="K33" s="67"/>
      <c r="L33" s="47"/>
      <c r="M33" s="241"/>
      <c r="N33" s="250"/>
      <c r="O33" s="250"/>
      <c r="P33" s="250"/>
      <c r="Q33" s="19"/>
      <c r="R33" s="4"/>
      <c r="S33" s="4"/>
      <c r="T33" s="4"/>
      <c r="U33" s="4"/>
    </row>
    <row r="34" spans="1:21" ht="14.25">
      <c r="A34" s="219"/>
      <c r="B34" s="215"/>
      <c r="C34" s="215"/>
      <c r="D34" s="215"/>
      <c r="E34" s="215"/>
      <c r="F34" s="220"/>
      <c r="G34" s="206"/>
      <c r="H34" s="207"/>
      <c r="I34" s="207"/>
      <c r="J34" s="208"/>
      <c r="K34" s="67"/>
      <c r="L34" s="47"/>
      <c r="M34" s="241"/>
      <c r="N34" s="250"/>
      <c r="O34" s="250"/>
      <c r="P34" s="250"/>
      <c r="Q34" s="19"/>
      <c r="R34" s="4"/>
      <c r="S34" s="4"/>
      <c r="T34" s="4"/>
      <c r="U34" s="4"/>
    </row>
    <row r="35" spans="1:21">
      <c r="A35" s="219"/>
      <c r="B35" s="215"/>
      <c r="C35" s="215"/>
      <c r="D35" s="215"/>
      <c r="E35" s="215"/>
      <c r="F35" s="220"/>
      <c r="G35" s="206"/>
      <c r="H35" s="207"/>
      <c r="I35" s="207"/>
      <c r="J35" s="208"/>
      <c r="K35" s="398"/>
      <c r="L35" s="47"/>
      <c r="M35" s="251"/>
      <c r="N35" s="252"/>
      <c r="O35" s="252"/>
      <c r="P35" s="252"/>
      <c r="Q35" s="19"/>
    </row>
    <row r="36" spans="1:21">
      <c r="A36" s="209"/>
      <c r="B36" s="217"/>
      <c r="C36" s="217"/>
      <c r="D36" s="215"/>
      <c r="E36" s="217"/>
      <c r="F36" s="218"/>
      <c r="G36" s="206"/>
      <c r="H36" s="207"/>
      <c r="I36" s="207"/>
      <c r="J36" s="208"/>
      <c r="K36" s="67"/>
      <c r="L36" s="47"/>
      <c r="M36" s="232"/>
      <c r="N36" s="232"/>
      <c r="O36" s="232"/>
      <c r="P36" s="251"/>
      <c r="Q36" s="19"/>
    </row>
    <row r="37" spans="1:21">
      <c r="A37" s="209"/>
      <c r="B37" s="210"/>
      <c r="C37" s="210"/>
      <c r="D37" s="211"/>
      <c r="E37" s="210"/>
      <c r="F37" s="212"/>
      <c r="G37" s="206"/>
      <c r="H37" s="207"/>
      <c r="I37" s="207"/>
      <c r="J37" s="208"/>
      <c r="K37" s="67"/>
      <c r="L37" s="47"/>
      <c r="M37" s="232"/>
      <c r="N37" s="232"/>
      <c r="O37" s="232"/>
      <c r="P37" s="251"/>
      <c r="Q37" s="19"/>
    </row>
    <row r="38" spans="1:21">
      <c r="A38" s="209"/>
      <c r="B38" s="210"/>
      <c r="C38" s="210"/>
      <c r="D38" s="211"/>
      <c r="E38" s="210"/>
      <c r="F38" s="212"/>
      <c r="G38" s="206"/>
      <c r="H38" s="207"/>
      <c r="I38" s="207"/>
      <c r="J38" s="208"/>
      <c r="K38" s="67"/>
      <c r="L38" s="47"/>
      <c r="M38" s="232"/>
      <c r="N38" s="232"/>
      <c r="O38" s="232"/>
      <c r="P38" s="251"/>
      <c r="Q38" s="19"/>
    </row>
    <row r="39" spans="1:21">
      <c r="A39" s="209"/>
      <c r="B39" s="210"/>
      <c r="C39" s="210"/>
      <c r="D39" s="211"/>
      <c r="E39" s="210"/>
      <c r="F39" s="212"/>
      <c r="G39" s="206"/>
      <c r="H39" s="207"/>
      <c r="I39" s="207"/>
      <c r="J39" s="208"/>
      <c r="K39" s="67"/>
      <c r="L39" s="47"/>
      <c r="M39" s="232"/>
      <c r="N39" s="232"/>
      <c r="O39" s="232"/>
      <c r="P39" s="232"/>
      <c r="Q39" s="14"/>
    </row>
    <row r="40" spans="1:21">
      <c r="A40" s="209"/>
      <c r="B40" s="210"/>
      <c r="C40" s="210"/>
      <c r="D40" s="211"/>
      <c r="E40" s="210"/>
      <c r="F40" s="212"/>
      <c r="G40" s="206"/>
      <c r="H40" s="207"/>
      <c r="I40" s="207"/>
      <c r="J40" s="208"/>
      <c r="K40" s="67"/>
      <c r="L40" s="47"/>
      <c r="M40" s="232"/>
      <c r="N40" s="232"/>
      <c r="O40" s="232"/>
      <c r="P40" s="232"/>
      <c r="Q40" s="14"/>
    </row>
    <row r="41" spans="1:21">
      <c r="A41" s="209"/>
      <c r="B41" s="210"/>
      <c r="C41" s="210"/>
      <c r="D41" s="211"/>
      <c r="E41" s="210"/>
      <c r="F41" s="212"/>
      <c r="G41" s="206"/>
      <c r="H41" s="248"/>
      <c r="I41" s="248"/>
      <c r="J41" s="208"/>
      <c r="K41" s="68"/>
      <c r="L41" s="42"/>
      <c r="M41" s="233"/>
      <c r="N41" s="234"/>
      <c r="O41" s="234"/>
      <c r="P41" s="235"/>
      <c r="Q41" s="19"/>
    </row>
    <row r="42" spans="1:21" ht="13.5" thickBot="1">
      <c r="A42" s="228" t="s">
        <v>3</v>
      </c>
      <c r="B42" s="229"/>
      <c r="C42" s="229"/>
      <c r="D42" s="229"/>
      <c r="E42" s="229"/>
      <c r="F42" s="229"/>
      <c r="G42" s="229"/>
      <c r="H42" s="229"/>
      <c r="I42" s="229"/>
      <c r="J42" s="229"/>
      <c r="K42" s="69">
        <f>SUM(K30:K41)</f>
        <v>0</v>
      </c>
      <c r="L42" s="20">
        <f>SUM(IF(L30&lt;&gt;"", L30, K30),
IF(L31&lt;&gt;"", L31, K31),
IF(L32&lt;&gt;"", L32, K32),
IF(L33&lt;&gt;"", L33, K33),
 IF(L34&lt;&gt;"", L34,K34),
IF(L35&lt;&gt;"", L35, K35),
IF(L36&lt;&gt;"", L36, K36),
IF(L37&lt;&gt;"", L37, K37),
IF(L38&lt;&gt;"", L38, K38),
IF(L39&lt;&gt;"", L39, K39),
IF(L40&lt;&gt;"", L40, K40),
IF(L41&lt;&gt;"", L41, K41))</f>
        <v>0</v>
      </c>
      <c r="M42" s="236"/>
      <c r="N42" s="237"/>
      <c r="O42" s="237"/>
      <c r="P42" s="238"/>
      <c r="Q42" s="19"/>
    </row>
    <row r="43" spans="1:21" ht="13.5" thickBot="1">
      <c r="L43" s="3"/>
      <c r="M43" s="3"/>
      <c r="N43" s="3"/>
      <c r="O43" s="3"/>
      <c r="P43" s="3"/>
      <c r="Q43" s="14"/>
    </row>
    <row r="44" spans="1:21" ht="15" customHeight="1" thickBot="1">
      <c r="A44" s="150" t="s">
        <v>7</v>
      </c>
      <c r="B44" s="151"/>
      <c r="C44" s="151"/>
      <c r="D44" s="151"/>
      <c r="E44" s="151"/>
      <c r="F44" s="151"/>
      <c r="G44" s="151"/>
      <c r="H44" s="151"/>
      <c r="I44" s="151"/>
      <c r="J44" s="151"/>
      <c r="K44" s="152"/>
      <c r="L44" s="158" t="s">
        <v>12</v>
      </c>
      <c r="M44" s="158"/>
      <c r="N44" s="158"/>
      <c r="O44" s="158"/>
      <c r="P44" s="159"/>
      <c r="Q44" s="17"/>
    </row>
    <row r="45" spans="1:21" ht="36">
      <c r="A45" s="242" t="s">
        <v>5</v>
      </c>
      <c r="B45" s="243"/>
      <c r="C45" s="243"/>
      <c r="D45" s="243"/>
      <c r="E45" s="243"/>
      <c r="F45" s="244"/>
      <c r="G45" s="245" t="s">
        <v>6</v>
      </c>
      <c r="H45" s="246"/>
      <c r="I45" s="246"/>
      <c r="J45" s="247"/>
      <c r="K45" s="48" t="s">
        <v>24</v>
      </c>
      <c r="L45" s="50" t="s">
        <v>13</v>
      </c>
      <c r="M45" s="239" t="s">
        <v>14</v>
      </c>
      <c r="N45" s="239"/>
      <c r="O45" s="239"/>
      <c r="P45" s="256"/>
      <c r="Q45" s="41"/>
    </row>
    <row r="46" spans="1:21">
      <c r="A46" s="219"/>
      <c r="B46" s="215"/>
      <c r="C46" s="215"/>
      <c r="D46" s="215"/>
      <c r="E46" s="215"/>
      <c r="F46" s="220"/>
      <c r="G46" s="206"/>
      <c r="H46" s="207"/>
      <c r="I46" s="207"/>
      <c r="J46" s="208"/>
      <c r="K46" s="70"/>
      <c r="L46" s="51"/>
      <c r="M46" s="249"/>
      <c r="N46" s="249"/>
      <c r="O46" s="249"/>
      <c r="P46" s="235"/>
      <c r="Q46" s="14"/>
    </row>
    <row r="47" spans="1:21">
      <c r="A47" s="219"/>
      <c r="B47" s="215"/>
      <c r="C47" s="215"/>
      <c r="D47" s="215"/>
      <c r="E47" s="215"/>
      <c r="F47" s="220"/>
      <c r="G47" s="206"/>
      <c r="H47" s="207"/>
      <c r="I47" s="207"/>
      <c r="J47" s="208"/>
      <c r="K47" s="70"/>
      <c r="L47" s="51"/>
      <c r="M47" s="249"/>
      <c r="N47" s="249"/>
      <c r="O47" s="249"/>
      <c r="P47" s="235"/>
      <c r="Q47" s="14"/>
    </row>
    <row r="48" spans="1:21">
      <c r="A48" s="219"/>
      <c r="B48" s="215"/>
      <c r="C48" s="215"/>
      <c r="D48" s="215"/>
      <c r="E48" s="215"/>
      <c r="F48" s="220"/>
      <c r="G48" s="206"/>
      <c r="H48" s="207"/>
      <c r="I48" s="207"/>
      <c r="J48" s="208"/>
      <c r="K48" s="70"/>
      <c r="L48" s="51"/>
      <c r="M48" s="249"/>
      <c r="N48" s="249"/>
      <c r="O48" s="249"/>
      <c r="P48" s="235"/>
      <c r="Q48" s="14"/>
    </row>
    <row r="49" spans="1:17">
      <c r="A49" s="219"/>
      <c r="B49" s="215"/>
      <c r="C49" s="215"/>
      <c r="D49" s="215"/>
      <c r="E49" s="215"/>
      <c r="F49" s="220"/>
      <c r="G49" s="206"/>
      <c r="H49" s="207"/>
      <c r="I49" s="207"/>
      <c r="J49" s="208"/>
      <c r="K49" s="70"/>
      <c r="L49" s="51"/>
      <c r="M49" s="249"/>
      <c r="N49" s="249"/>
      <c r="O49" s="249"/>
      <c r="P49" s="235"/>
      <c r="Q49" s="14"/>
    </row>
    <row r="50" spans="1:17">
      <c r="A50" s="219"/>
      <c r="B50" s="215"/>
      <c r="C50" s="215"/>
      <c r="D50" s="215"/>
      <c r="E50" s="215"/>
      <c r="F50" s="220"/>
      <c r="G50" s="206"/>
      <c r="H50" s="207"/>
      <c r="I50" s="207"/>
      <c r="J50" s="208"/>
      <c r="K50" s="70"/>
      <c r="L50" s="51"/>
      <c r="M50" s="249"/>
      <c r="N50" s="249"/>
      <c r="O50" s="249"/>
      <c r="P50" s="235"/>
      <c r="Q50" s="14"/>
    </row>
    <row r="51" spans="1:17">
      <c r="A51" s="209"/>
      <c r="B51" s="217"/>
      <c r="C51" s="217"/>
      <c r="D51" s="215"/>
      <c r="E51" s="217"/>
      <c r="F51" s="218"/>
      <c r="G51" s="206"/>
      <c r="H51" s="248"/>
      <c r="I51" s="248"/>
      <c r="J51" s="207"/>
      <c r="K51" s="71"/>
      <c r="L51" s="51"/>
      <c r="M51" s="257"/>
      <c r="N51" s="258"/>
      <c r="O51" s="258"/>
      <c r="P51" s="259"/>
      <c r="Q51" s="14"/>
    </row>
    <row r="52" spans="1:17">
      <c r="A52" s="209"/>
      <c r="B52" s="217"/>
      <c r="C52" s="217"/>
      <c r="D52" s="215"/>
      <c r="E52" s="217"/>
      <c r="F52" s="218"/>
      <c r="G52" s="206"/>
      <c r="H52" s="248"/>
      <c r="I52" s="248"/>
      <c r="J52" s="207"/>
      <c r="K52" s="71"/>
      <c r="L52" s="51"/>
      <c r="M52" s="257"/>
      <c r="N52" s="258"/>
      <c r="O52" s="258"/>
      <c r="P52" s="259"/>
      <c r="Q52" s="14"/>
    </row>
    <row r="53" spans="1:17">
      <c r="A53" s="209"/>
      <c r="B53" s="217"/>
      <c r="C53" s="217"/>
      <c r="D53" s="215"/>
      <c r="E53" s="217"/>
      <c r="F53" s="218"/>
      <c r="G53" s="230"/>
      <c r="H53" s="231"/>
      <c r="I53" s="231"/>
      <c r="J53" s="207"/>
      <c r="K53" s="71"/>
      <c r="L53" s="51"/>
      <c r="M53" s="249"/>
      <c r="N53" s="234"/>
      <c r="O53" s="234"/>
      <c r="P53" s="235"/>
      <c r="Q53" s="19"/>
    </row>
    <row r="54" spans="1:17">
      <c r="A54" s="209"/>
      <c r="B54" s="217"/>
      <c r="C54" s="217"/>
      <c r="D54" s="215"/>
      <c r="E54" s="217"/>
      <c r="F54" s="218"/>
      <c r="G54" s="230"/>
      <c r="H54" s="231"/>
      <c r="I54" s="231"/>
      <c r="J54" s="207"/>
      <c r="K54" s="71"/>
      <c r="L54" s="51"/>
      <c r="M54" s="249"/>
      <c r="N54" s="234"/>
      <c r="O54" s="234"/>
      <c r="P54" s="235"/>
      <c r="Q54" s="19"/>
    </row>
    <row r="55" spans="1:17">
      <c r="A55" s="209"/>
      <c r="B55" s="217"/>
      <c r="C55" s="217"/>
      <c r="D55" s="215"/>
      <c r="E55" s="217"/>
      <c r="F55" s="218"/>
      <c r="G55" s="230"/>
      <c r="H55" s="231"/>
      <c r="I55" s="231"/>
      <c r="J55" s="207"/>
      <c r="K55" s="71"/>
      <c r="L55" s="51"/>
      <c r="M55" s="249"/>
      <c r="N55" s="234"/>
      <c r="O55" s="234"/>
      <c r="P55" s="235"/>
      <c r="Q55" s="19"/>
    </row>
    <row r="56" spans="1:17" ht="13.5" thickBot="1">
      <c r="A56" s="209"/>
      <c r="B56" s="217"/>
      <c r="C56" s="217"/>
      <c r="D56" s="215"/>
      <c r="E56" s="217"/>
      <c r="F56" s="218"/>
      <c r="G56" s="230"/>
      <c r="H56" s="231"/>
      <c r="I56" s="231"/>
      <c r="J56" s="207"/>
      <c r="K56" s="72"/>
      <c r="L56" s="52"/>
      <c r="M56" s="260"/>
      <c r="N56" s="261"/>
      <c r="O56" s="261"/>
      <c r="P56" s="262"/>
      <c r="Q56" s="19"/>
    </row>
    <row r="57" spans="1:17" ht="15.75" thickBot="1">
      <c r="A57" s="228" t="s">
        <v>3</v>
      </c>
      <c r="B57" s="229"/>
      <c r="C57" s="229"/>
      <c r="D57" s="229"/>
      <c r="E57" s="229"/>
      <c r="F57" s="229"/>
      <c r="G57" s="229"/>
      <c r="H57" s="229"/>
      <c r="I57" s="229"/>
      <c r="J57" s="229"/>
      <c r="K57" s="73">
        <f>SUM(K46:K56)</f>
        <v>0</v>
      </c>
      <c r="L57" s="49">
        <f>SUM(IF(L46&lt;&gt;"", L46, K46),
IF(L47&lt;&gt;"", L47, K47),
IF(L48&lt;&gt;"", L48, K48),
IF(L49&lt;&gt;"", L49, K49),
IF(L50&lt;&gt;"", L50, K50),
IF(L51&lt;&gt;"", L51, K51),
IF(L52&lt;&gt;"", L52, K52),
IF(L53&lt;&gt;"", L53, K53),
IF(L54&lt;&gt;"", L54, K54),
IF(L55&lt;&gt;"", L55, K55),
IF(L56&lt;&gt;"", L56, K56))</f>
        <v>0</v>
      </c>
      <c r="M57" s="253"/>
      <c r="N57" s="254"/>
      <c r="O57" s="254"/>
      <c r="P57" s="255"/>
      <c r="Q57" s="19"/>
    </row>
    <row r="58" spans="1:17">
      <c r="L58" s="8"/>
      <c r="M58" s="8"/>
      <c r="N58" s="8"/>
      <c r="O58" s="8"/>
      <c r="P58" s="8"/>
      <c r="Q58" s="14"/>
    </row>
    <row r="59" spans="1:17">
      <c r="L59" s="8"/>
      <c r="M59" s="8"/>
      <c r="N59" s="8"/>
      <c r="O59" s="8"/>
      <c r="P59" s="8"/>
      <c r="Q59" s="14"/>
    </row>
    <row r="60" spans="1:17">
      <c r="L60" s="3"/>
      <c r="M60" s="3"/>
      <c r="N60" s="3"/>
      <c r="O60" s="3"/>
      <c r="P60" s="3"/>
      <c r="Q60" s="14"/>
    </row>
    <row r="61" spans="1:17">
      <c r="L61" s="3"/>
      <c r="M61" s="3"/>
      <c r="N61" s="3"/>
      <c r="O61" s="3"/>
      <c r="P61" s="3"/>
      <c r="Q61" s="4"/>
    </row>
  </sheetData>
  <sheetProtection algorithmName="SHA-512" hashValue="kkkFu4iNBOAqx9CPGKvGP7oAcJHTCsPR8MLz+ubDZWV3GFwamFrsSW6sdDzjG8nB8uxHhJDQY0WZMUa6T9gFAg==" saltValue="J/nBRz/H0bNDyr3DbZZnkA==" spinCount="100000" sheet="1" insertColumns="0" insertRows="0" deleteColumns="0" deleteRows="0"/>
  <mergeCells count="137">
    <mergeCell ref="A57:J57"/>
    <mergeCell ref="M57:P57"/>
    <mergeCell ref="A55:F55"/>
    <mergeCell ref="G55:J55"/>
    <mergeCell ref="M55:P55"/>
    <mergeCell ref="A56:F56"/>
    <mergeCell ref="G56:J56"/>
    <mergeCell ref="M56:P56"/>
    <mergeCell ref="A53:F53"/>
    <mergeCell ref="G53:J53"/>
    <mergeCell ref="M53:P53"/>
    <mergeCell ref="A54:F54"/>
    <mergeCell ref="G54:J54"/>
    <mergeCell ref="M54:P54"/>
    <mergeCell ref="A51:F51"/>
    <mergeCell ref="G51:J51"/>
    <mergeCell ref="M51:P51"/>
    <mergeCell ref="A52:F52"/>
    <mergeCell ref="G52:J52"/>
    <mergeCell ref="M52:P52"/>
    <mergeCell ref="A49:F49"/>
    <mergeCell ref="G49:J49"/>
    <mergeCell ref="M49:P49"/>
    <mergeCell ref="A50:F50"/>
    <mergeCell ref="G50:J50"/>
    <mergeCell ref="M50:P50"/>
    <mergeCell ref="A47:F47"/>
    <mergeCell ref="G47:J47"/>
    <mergeCell ref="M47:P47"/>
    <mergeCell ref="A48:F48"/>
    <mergeCell ref="G48:J48"/>
    <mergeCell ref="M48:P48"/>
    <mergeCell ref="A45:F45"/>
    <mergeCell ref="G45:J45"/>
    <mergeCell ref="M45:P45"/>
    <mergeCell ref="A46:F46"/>
    <mergeCell ref="G46:J46"/>
    <mergeCell ref="M46:P46"/>
    <mergeCell ref="A41:F41"/>
    <mergeCell ref="G41:J41"/>
    <mergeCell ref="M41:P41"/>
    <mergeCell ref="A42:J42"/>
    <mergeCell ref="M42:P42"/>
    <mergeCell ref="A44:K44"/>
    <mergeCell ref="L44:P44"/>
    <mergeCell ref="A39:F39"/>
    <mergeCell ref="G39:J39"/>
    <mergeCell ref="M39:P39"/>
    <mergeCell ref="A40:F40"/>
    <mergeCell ref="G40:J40"/>
    <mergeCell ref="M40:P40"/>
    <mergeCell ref="A37:F37"/>
    <mergeCell ref="G37:J37"/>
    <mergeCell ref="M37:P37"/>
    <mergeCell ref="A38:F38"/>
    <mergeCell ref="G38:J38"/>
    <mergeCell ref="M38:P38"/>
    <mergeCell ref="A35:F35"/>
    <mergeCell ref="G35:J35"/>
    <mergeCell ref="M35:P35"/>
    <mergeCell ref="A36:F36"/>
    <mergeCell ref="G36:J36"/>
    <mergeCell ref="M36:P36"/>
    <mergeCell ref="A33:F33"/>
    <mergeCell ref="G33:J33"/>
    <mergeCell ref="M33:P33"/>
    <mergeCell ref="A34:F34"/>
    <mergeCell ref="G34:J34"/>
    <mergeCell ref="M34:P34"/>
    <mergeCell ref="A31:F31"/>
    <mergeCell ref="G31:J31"/>
    <mergeCell ref="M31:P31"/>
    <mergeCell ref="A32:F32"/>
    <mergeCell ref="G32:J32"/>
    <mergeCell ref="M32:P32"/>
    <mergeCell ref="A28:K28"/>
    <mergeCell ref="L28:P28"/>
    <mergeCell ref="A29:F29"/>
    <mergeCell ref="G29:J29"/>
    <mergeCell ref="M29:P29"/>
    <mergeCell ref="A30:F30"/>
    <mergeCell ref="G30:J30"/>
    <mergeCell ref="M30:P30"/>
    <mergeCell ref="A24:D24"/>
    <mergeCell ref="F24:G24"/>
    <mergeCell ref="H24:I24"/>
    <mergeCell ref="M24:P24"/>
    <mergeCell ref="A25:J25"/>
    <mergeCell ref="N25:P25"/>
    <mergeCell ref="A22:D22"/>
    <mergeCell ref="F22:G22"/>
    <mergeCell ref="M22:P22"/>
    <mergeCell ref="A23:D23"/>
    <mergeCell ref="F23:G23"/>
    <mergeCell ref="M23:P23"/>
    <mergeCell ref="A20:D20"/>
    <mergeCell ref="F20:G20"/>
    <mergeCell ref="M20:P20"/>
    <mergeCell ref="A21:D21"/>
    <mergeCell ref="F21:G21"/>
    <mergeCell ref="M21:P21"/>
    <mergeCell ref="H23:I23"/>
    <mergeCell ref="H22:I22"/>
    <mergeCell ref="H21:I21"/>
    <mergeCell ref="H20:I20"/>
    <mergeCell ref="A19:D19"/>
    <mergeCell ref="F19:G19"/>
    <mergeCell ref="H19:I19"/>
    <mergeCell ref="M19:P19"/>
    <mergeCell ref="A16:D16"/>
    <mergeCell ref="F16:G16"/>
    <mergeCell ref="H16:I16"/>
    <mergeCell ref="M16:P16"/>
    <mergeCell ref="A17:D17"/>
    <mergeCell ref="F17:G17"/>
    <mergeCell ref="H17:I17"/>
    <mergeCell ref="M17:P17"/>
    <mergeCell ref="A13:K13"/>
    <mergeCell ref="L13:P14"/>
    <mergeCell ref="A14:J14"/>
    <mergeCell ref="A15:D15"/>
    <mergeCell ref="F15:G15"/>
    <mergeCell ref="H15:I15"/>
    <mergeCell ref="M15:P15"/>
    <mergeCell ref="A18:D18"/>
    <mergeCell ref="F18:G18"/>
    <mergeCell ref="H18:I18"/>
    <mergeCell ref="M18:P18"/>
    <mergeCell ref="A1:J1"/>
    <mergeCell ref="A3:K3"/>
    <mergeCell ref="L3:P3"/>
    <mergeCell ref="L5:O5"/>
    <mergeCell ref="B6:C6"/>
    <mergeCell ref="D6:E6"/>
    <mergeCell ref="L6:O6"/>
    <mergeCell ref="R6:U6"/>
    <mergeCell ref="R7:T7"/>
  </mergeCells>
  <conditionalFormatting sqref="L1:P8 L9:L11 O9:P11 L12:P12 L13 L15:P19 L20:M23 L24:P24 L25:M25 L26:P30 L31:M35 L36:P45 L46:M50 L51:P1048576">
    <cfRule type="expression" dxfId="0" priority="1">
      <formula>$AM$1=TRUE</formula>
    </cfRule>
  </conditionalFormatting>
  <dataValidations disablePrompts="1" count="6">
    <dataValidation type="custom" errorStyle="warning" allowBlank="1" showInputMessage="1" showErrorMessage="1" errorTitle="Fehler" error="Nur ein Kontrollkästchen darf aktiviert werden!" sqref="A6" xr:uid="{3E12D770-B14A-4B9D-9E71-BE88879DEDE6}">
      <formula1>COUNTIF(A6:A9,TRUE)&lt;=1</formula1>
    </dataValidation>
    <dataValidation type="custom" errorStyle="warning" allowBlank="1" showInputMessage="1" showErrorMessage="1" errorTitle="Fehler" error="Nur ein Kontrollkästchen darf aktiviert werden!" sqref="A5 A7" xr:uid="{6F5471DF-182B-4DD1-AC60-47A7D0F4E4EB}">
      <formula1>COUNTIF(A5:A7,TRUE)&lt;=1</formula1>
    </dataValidation>
    <dataValidation type="decimal" operator="greaterThan" allowBlank="1" showErrorMessage="1" errorTitle="Falsche Eingabe" error="Bitte eine gültige Dezimalzahl eingeben!" sqref="H16:H24 I24 I17:I19" xr:uid="{61005D7A-572D-48CE-81B6-C25821E34AAD}">
      <formula1>0</formula1>
      <formula2>0</formula2>
    </dataValidation>
    <dataValidation operator="equal" allowBlank="1" showErrorMessage="1" errorTitle="Falsche Eingabe" error="Bitte nur die Nummer (&gt;0) des Workpackages eingeben!" sqref="A13:A14 A25 A42 B37:B41 A44:A45 A57 B52:B56 R7 A27:A29" xr:uid="{D2AE9681-D363-49F7-8E86-BDCFB1B785BE}">
      <formula1>0</formula1>
      <formula2>0</formula2>
    </dataValidation>
    <dataValidation type="list" allowBlank="1" showInputMessage="1" showErrorMessage="1" sqref="E16:E24" xr:uid="{B504E0AC-D1D2-45DC-9A6F-103E752A8A66}">
      <formula1>"Mitarbeiter,Fachkraft,Abteilungsleiter,Geschäftsführer"</formula1>
    </dataValidation>
    <dataValidation type="list" allowBlank="1" showInputMessage="1" showErrorMessage="1" sqref="F16:G24" xr:uid="{DA5498D9-AD7E-4914-930B-D576453951FD}">
      <formula1>INDIRECT(E16)</formula1>
    </dataValidation>
  </dataValidations>
  <pageMargins left="0.7" right="0.7" top="0.78740157499999996" bottom="0.78740157499999996" header="0.3" footer="0.3"/>
  <pageSetup paperSize="9" orientation="portrait" verticalDpi="0" r:id="rId1"/>
  <ignoredErrors>
    <ignoredError sqref="K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561975</xdr:colOff>
                    <xdr:row>5</xdr:row>
                    <xdr:rowOff>0</xdr:rowOff>
                  </from>
                  <to>
                    <xdr:col>0</xdr:col>
                    <xdr:colOff>733425</xdr:colOff>
                    <xdr:row>5</xdr:row>
                    <xdr:rowOff>180975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38</xdr:col>
                    <xdr:colOff>85725</xdr:colOff>
                    <xdr:row>0</xdr:row>
                    <xdr:rowOff>123825</xdr:rowOff>
                  </from>
                  <to>
                    <xdr:col>39</xdr:col>
                    <xdr:colOff>390525</xdr:colOff>
                    <xdr:row>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24</vt:i4>
      </vt:variant>
    </vt:vector>
  </HeadingPairs>
  <TitlesOfParts>
    <vt:vector size="31" baseType="lpstr">
      <vt:lpstr>Gesamt</vt:lpstr>
      <vt:lpstr>Organisation 1</vt:lpstr>
      <vt:lpstr>Organisation 2</vt:lpstr>
      <vt:lpstr>Forschungseinrichtung</vt:lpstr>
      <vt:lpstr>Organisation 3</vt:lpstr>
      <vt:lpstr>Organisation 4</vt:lpstr>
      <vt:lpstr>Organisation 5</vt:lpstr>
      <vt:lpstr>Forschungseinrichtung!Abteilungsleiter</vt:lpstr>
      <vt:lpstr>'Organisation 2'!Abteilungsleiter</vt:lpstr>
      <vt:lpstr>'Organisation 3'!Abteilungsleiter</vt:lpstr>
      <vt:lpstr>'Organisation 4'!Abteilungsleiter</vt:lpstr>
      <vt:lpstr>'Organisation 5'!Abteilungsleiter</vt:lpstr>
      <vt:lpstr>Abteilungsleiter</vt:lpstr>
      <vt:lpstr>Forschungseinrichtung!Fachkraft</vt:lpstr>
      <vt:lpstr>'Organisation 2'!Fachkraft</vt:lpstr>
      <vt:lpstr>'Organisation 3'!Fachkraft</vt:lpstr>
      <vt:lpstr>'Organisation 4'!Fachkraft</vt:lpstr>
      <vt:lpstr>'Organisation 5'!Fachkraft</vt:lpstr>
      <vt:lpstr>Fachkraft</vt:lpstr>
      <vt:lpstr>Forschungseinrichtung!Geschäftsführer</vt:lpstr>
      <vt:lpstr>'Organisation 2'!Geschäftsführer</vt:lpstr>
      <vt:lpstr>'Organisation 3'!Geschäftsführer</vt:lpstr>
      <vt:lpstr>'Organisation 4'!Geschäftsführer</vt:lpstr>
      <vt:lpstr>'Organisation 5'!Geschäftsführer</vt:lpstr>
      <vt:lpstr>Geschäftsführer</vt:lpstr>
      <vt:lpstr>Forschungseinrichtung!Mitarbeiter</vt:lpstr>
      <vt:lpstr>'Organisation 2'!Mitarbeiter</vt:lpstr>
      <vt:lpstr>'Organisation 3'!Mitarbeiter</vt:lpstr>
      <vt:lpstr>'Organisation 4'!Mitarbeiter</vt:lpstr>
      <vt:lpstr>'Organisation 5'!Mitarbeiter</vt:lpstr>
      <vt:lpstr>Mitarbeiter</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ARSLAN Furkan</dc:creator>
  <cp:lastModifiedBy>ARSLAN Furkan</cp:lastModifiedBy>
  <cp:lastPrinted>2025-12-04T10:16:36Z</cp:lastPrinted>
  <dcterms:created xsi:type="dcterms:W3CDTF">2025-01-16T12:37:56Z</dcterms:created>
  <dcterms:modified xsi:type="dcterms:W3CDTF">2026-02-26T08:05:04Z</dcterms:modified>
</cp:coreProperties>
</file>