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ELEMENTARBILDUNG\Kohl-Pöham\Homepage Allgemein\"/>
    </mc:Choice>
  </mc:AlternateContent>
  <workbookProtection workbookAlgorithmName="SHA-512" workbookHashValue="0puC3/TGlLIWyvCh6z+iAaV/Ya2iCE9mHHbbQ8jgkRYEFxcb+xdiFn+1Prv6r1oSnMdyUyfQvSoUoBNU1O3kkw==" workbookSaltValue="AMxRoYHSNcF9avJ6gWQhjA==" workbookSpinCount="100000" lockStructure="1"/>
  <bookViews>
    <workbookView xWindow="0" yWindow="0" windowWidth="28800" windowHeight="12345"/>
  </bookViews>
  <sheets>
    <sheet name="Bedarfserhebung" sheetId="1" r:id="rId1"/>
    <sheet name="Daten_Gemeinden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1" l="1"/>
  <c r="B84" i="1"/>
  <c r="B81" i="1"/>
  <c r="B76" i="1"/>
  <c r="B73" i="1"/>
  <c r="B70" i="1"/>
  <c r="B65" i="1"/>
  <c r="B62" i="1"/>
  <c r="B59" i="1"/>
  <c r="B48" i="1"/>
  <c r="B39" i="1"/>
  <c r="B30" i="1"/>
  <c r="B10" i="1" l="1"/>
  <c r="B11" i="1" s="1"/>
  <c r="B17" i="1" l="1"/>
  <c r="B21" i="1"/>
  <c r="B14" i="1"/>
  <c r="B20" i="1"/>
  <c r="B26" i="1"/>
  <c r="B12" i="1"/>
  <c r="B18" i="1"/>
  <c r="B22" i="1"/>
  <c r="B13" i="1"/>
  <c r="B19" i="1"/>
  <c r="B25" i="1"/>
  <c r="C11" i="1" l="1"/>
  <c r="C12" i="1" s="1"/>
  <c r="C13" i="1" s="1"/>
</calcChain>
</file>

<file path=xl/sharedStrings.xml><?xml version="1.0" encoding="utf-8"?>
<sst xmlns="http://schemas.openxmlformats.org/spreadsheetml/2006/main" count="2904" uniqueCount="1983">
  <si>
    <t>Anlage 2</t>
  </si>
  <si>
    <t>Ergebnis der Bedarfserhebung / Entwicklungskonzept</t>
  </si>
  <si>
    <t>Datum:</t>
  </si>
  <si>
    <t>Kontaktdaten</t>
  </si>
  <si>
    <t>Name der Gemeinde:</t>
  </si>
  <si>
    <t>Gemeindenummer lt. Statistik Austria:</t>
  </si>
  <si>
    <t>Adresse:</t>
  </si>
  <si>
    <t>PLZ und Ort:</t>
  </si>
  <si>
    <t>Telefonnummer:</t>
  </si>
  <si>
    <t>E-Mail:</t>
  </si>
  <si>
    <t>Ergebnisse Bedarfserhebung</t>
  </si>
  <si>
    <t>Demographische Daten</t>
  </si>
  <si>
    <t>darunter Anzahl der Kinder bis zum vollendeten dritten Lebensjahr:</t>
  </si>
  <si>
    <t>darunter Anzahl der Kinder ab dem vollendeten dritten Lebensjahr bis zum Eintritt der Schulpflicht:</t>
  </si>
  <si>
    <t>Demografische Entwicklung</t>
  </si>
  <si>
    <t>Vorhandenes Betreuungsangebot zu Beginn des laufenden Kinderbetreuungsjahres in allen öffentlichen und privaten Kinderbetreuungseinrichtungen</t>
  </si>
  <si>
    <t>Bedarf für Kinder bis zum vollendenten dritten Lebensjahr</t>
  </si>
  <si>
    <t>Bedarf für Kinder ab dem vollendeten dritten Lebensjahr bis zum Eintritt der Schulpflicht</t>
  </si>
  <si>
    <t>Bedarf für schulpflichtige Kinder</t>
  </si>
  <si>
    <t>Maßnahmen zur Bedarfsdeckung - Entwicklungskonzept</t>
  </si>
  <si>
    <t>für Kinder bis zum vollendeten dritten Lebensjahr</t>
  </si>
  <si>
    <t>für Kinder ab dem vollendeten dritten Lebensjahr bis zum Eintritt der Schulpflicht</t>
  </si>
  <si>
    <t>für schulpflichtige Kinder</t>
  </si>
  <si>
    <t>Zu schaffende Plätze durch Adaptierung geeigneter vorhandener Räumlichkeiten:</t>
  </si>
  <si>
    <t>Erweiterung der Öffnungszeiten:</t>
  </si>
  <si>
    <t>in der Kinderkrippe ab (Monat/Jahr)</t>
  </si>
  <si>
    <t>in sonstigen Betreuungsformen ab (Monat/Jahr)</t>
  </si>
  <si>
    <t>in der Kinderkrippe</t>
  </si>
  <si>
    <t>im Kindergarten</t>
  </si>
  <si>
    <t>im Waldkindergarten</t>
  </si>
  <si>
    <t>bei Tageseltern</t>
  </si>
  <si>
    <t>in der Kindergruppe</t>
  </si>
  <si>
    <t>im Hort</t>
  </si>
  <si>
    <t>in der schulischen Tagesbetreuung</t>
  </si>
  <si>
    <t>in der bedarfsorientierten Mittagsbetreuung</t>
  </si>
  <si>
    <t>in anderen Gemeinden für Kinder mit Hauptwohnsitz in der eigenen Gemeinde</t>
  </si>
  <si>
    <t>Tages- bzw. Wochenöffnungszeit (ganztägiges Angebot)</t>
  </si>
  <si>
    <t>Jahresöffnungszeit (ganzjähriges Angebot)</t>
  </si>
  <si>
    <t>für Kinder mit Hauptwohnsitz in anderen Gemeinden, die in der eigenen Gemeinde betreut werden</t>
  </si>
  <si>
    <t>Anzahl</t>
  </si>
  <si>
    <t>Ab Wann</t>
  </si>
  <si>
    <t>(Monat/Jahr)</t>
  </si>
  <si>
    <t>Zu schaffende Plätze durch Kooperation mit anderen Gemeinden und privaten Erhaltern</t>
  </si>
  <si>
    <t>Anzahl der Kinder mit Hauptwohnsitz in der Gemeinde (Kinder von 0 bis 17 Jahren):</t>
  </si>
  <si>
    <t>darunter Anzahl der schulpflichtigen Kinder (Kinder von 6 bis 14 Jahren):</t>
  </si>
  <si>
    <t>Wanderungsbilanz (Anm.: Zuzüge - Wegzüge der letzten drei Kalenderjahre):</t>
  </si>
  <si>
    <t>Lebendgeborene (Anm.: Summe der Geburten der letzten drei Kalenderjahre):</t>
  </si>
  <si>
    <t>Örtliche Entwicklung (Wohnbau/ Betriebsansiedelungen):</t>
  </si>
  <si>
    <r>
      <rPr>
        <u/>
        <sz val="11"/>
        <rFont val="Arial"/>
        <family val="2"/>
      </rPr>
      <t>Betreuungsplätze - gesamt</t>
    </r>
    <r>
      <rPr>
        <sz val="11"/>
        <rFont val="Arial"/>
        <family val="2"/>
      </rPr>
      <t>:</t>
    </r>
  </si>
  <si>
    <r>
      <rPr>
        <u/>
        <sz val="11"/>
        <color theme="1"/>
        <rFont val="Arial"/>
        <family val="2"/>
      </rPr>
      <t>Zu schaffende Plätze durch Bauvorhaben</t>
    </r>
    <r>
      <rPr>
        <sz val="11"/>
        <color theme="1"/>
        <rFont val="Arial"/>
        <family val="2"/>
      </rPr>
      <t xml:space="preserve"> (Neubau bzw. An- oder Erweiterungsbau):</t>
    </r>
  </si>
  <si>
    <t>im Kindergarten ab (Monat/Jahr)</t>
  </si>
  <si>
    <t>im Hort ab (Monat/Jahr)</t>
  </si>
  <si>
    <r>
      <rPr>
        <u/>
        <sz val="11"/>
        <color theme="1"/>
        <rFont val="Arial"/>
        <family val="2"/>
      </rPr>
      <t>Nähere Beschreibung der oben angeführten Maßnahmen</t>
    </r>
    <r>
      <rPr>
        <sz val="11"/>
        <color theme="1"/>
        <rFont val="Arial"/>
        <family val="2"/>
      </rPr>
      <t xml:space="preserve"> (z. B. Umfang der Erweiterung der Öffnungszeiten):</t>
    </r>
  </si>
  <si>
    <t>Name</t>
  </si>
  <si>
    <t>Gemeindenummer</t>
  </si>
  <si>
    <t>JA</t>
  </si>
  <si>
    <t>Abfaltersbach</t>
  </si>
  <si>
    <t>NEIN</t>
  </si>
  <si>
    <t>Absam</t>
  </si>
  <si>
    <t>Achenkirch</t>
  </si>
  <si>
    <t>Ainet</t>
  </si>
  <si>
    <t>Aldrans</t>
  </si>
  <si>
    <t>Alpbach</t>
  </si>
  <si>
    <t>Amlach</t>
  </si>
  <si>
    <t>Ampass</t>
  </si>
  <si>
    <t>Angath</t>
  </si>
  <si>
    <t>Angerberg</t>
  </si>
  <si>
    <t>Anras</t>
  </si>
  <si>
    <t>Arzl im Pitztal</t>
  </si>
  <si>
    <t>Aschau im Zillertal</t>
  </si>
  <si>
    <t>Assling</t>
  </si>
  <si>
    <t>Aurach bei Kitzbühel</t>
  </si>
  <si>
    <t>Außervillgraten</t>
  </si>
  <si>
    <t>Axams</t>
  </si>
  <si>
    <t>Bach</t>
  </si>
  <si>
    <t>Bad Häring</t>
  </si>
  <si>
    <t>Baumkirchen</t>
  </si>
  <si>
    <t>Berwang</t>
  </si>
  <si>
    <t>Biberwier</t>
  </si>
  <si>
    <t>Bichlbach</t>
  </si>
  <si>
    <t>Birgitz</t>
  </si>
  <si>
    <t>Brandberg</t>
  </si>
  <si>
    <t>Brandenberg</t>
  </si>
  <si>
    <t>Breitenbach am Inn</t>
  </si>
  <si>
    <t>Breitenwang</t>
  </si>
  <si>
    <t>Brixen im Thale</t>
  </si>
  <si>
    <t>Brixlegg</t>
  </si>
  <si>
    <t>Bruck am Ziller</t>
  </si>
  <si>
    <t>Buch in Tirol</t>
  </si>
  <si>
    <t>Dölsach</t>
  </si>
  <si>
    <t>Ebbs</t>
  </si>
  <si>
    <t>Eben am Achensee</t>
  </si>
  <si>
    <t>Ehenbichl</t>
  </si>
  <si>
    <t>Ehrwald</t>
  </si>
  <si>
    <t>Elbigenalp</t>
  </si>
  <si>
    <t>Ellbögen</t>
  </si>
  <si>
    <t>Ellmau</t>
  </si>
  <si>
    <t>Elmen</t>
  </si>
  <si>
    <t>Erl</t>
  </si>
  <si>
    <t>Faggen</t>
  </si>
  <si>
    <t>Fendels</t>
  </si>
  <si>
    <t>Fieberbrunn</t>
  </si>
  <si>
    <t>Finkenberg</t>
  </si>
  <si>
    <t>Fiss</t>
  </si>
  <si>
    <t>Flaurling</t>
  </si>
  <si>
    <t>Fließ</t>
  </si>
  <si>
    <t>Flirsch</t>
  </si>
  <si>
    <t>Forchach</t>
  </si>
  <si>
    <t>Fritzens</t>
  </si>
  <si>
    <t>Fügen</t>
  </si>
  <si>
    <t>Fügenberg</t>
  </si>
  <si>
    <t>Fulpmes</t>
  </si>
  <si>
    <t>Gaimberg</t>
  </si>
  <si>
    <t>Gallzein</t>
  </si>
  <si>
    <t>Galtür</t>
  </si>
  <si>
    <t>Gerlos</t>
  </si>
  <si>
    <t>Gerlosberg</t>
  </si>
  <si>
    <t>Gnadenwald</t>
  </si>
  <si>
    <t>Going am Wilden Kaiser</t>
  </si>
  <si>
    <t>Götzens</t>
  </si>
  <si>
    <t>Gramais</t>
  </si>
  <si>
    <t>Grän</t>
  </si>
  <si>
    <t>Gries am Brenner</t>
  </si>
  <si>
    <t>Gries im Sellrain</t>
  </si>
  <si>
    <t>Grins</t>
  </si>
  <si>
    <t>Grinzens</t>
  </si>
  <si>
    <t>Gschnitz</t>
  </si>
  <si>
    <t>Haiming</t>
  </si>
  <si>
    <t>Hainzenberg</t>
  </si>
  <si>
    <t>Hall in Tirol</t>
  </si>
  <si>
    <t>Hart im Zillertal</t>
  </si>
  <si>
    <t>Häselgehr</t>
  </si>
  <si>
    <t>Hatting</t>
  </si>
  <si>
    <t>Heinfels</t>
  </si>
  <si>
    <t>Heiterwang</t>
  </si>
  <si>
    <t>Hinterhornbach</t>
  </si>
  <si>
    <t>Hippach</t>
  </si>
  <si>
    <t>Hochfilzen</t>
  </si>
  <si>
    <t>Höfen</t>
  </si>
  <si>
    <t>Holzgau</t>
  </si>
  <si>
    <t>Hopfgarten im Brixental</t>
  </si>
  <si>
    <t>Hopfgarten in Defereggen</t>
  </si>
  <si>
    <t>Imst</t>
  </si>
  <si>
    <t>Imsterberg</t>
  </si>
  <si>
    <t>Innervillgraten</t>
  </si>
  <si>
    <t>Innsbruck</t>
  </si>
  <si>
    <t>Inzing</t>
  </si>
  <si>
    <t>Ischgl</t>
  </si>
  <si>
    <t>Iselsberg-Stronach</t>
  </si>
  <si>
    <t>Itter</t>
  </si>
  <si>
    <t>Jenbach</t>
  </si>
  <si>
    <t>Jerzens</t>
  </si>
  <si>
    <t>Jochberg</t>
  </si>
  <si>
    <t>Jungholz</t>
  </si>
  <si>
    <t>Kaisers</t>
  </si>
  <si>
    <t>Kals am Großglockner</t>
  </si>
  <si>
    <t>Kaltenbach</t>
  </si>
  <si>
    <t>Kappl</t>
  </si>
  <si>
    <t>Karres</t>
  </si>
  <si>
    <t>Karrösten</t>
  </si>
  <si>
    <t>Kartitsch</t>
  </si>
  <si>
    <t>Kaunerberg</t>
  </si>
  <si>
    <t>Kaunertal</t>
  </si>
  <si>
    <t>Kauns</t>
  </si>
  <si>
    <t>Kematen in Tirol</t>
  </si>
  <si>
    <t>Kirchberg in Tirol</t>
  </si>
  <si>
    <t>Kirchbichl</t>
  </si>
  <si>
    <t>Kirchdorf in Tirol</t>
  </si>
  <si>
    <t>Kitzbühel</t>
  </si>
  <si>
    <t>Kolsass</t>
  </si>
  <si>
    <t>Kolsassberg</t>
  </si>
  <si>
    <t>Kössen</t>
  </si>
  <si>
    <t>Kramsach</t>
  </si>
  <si>
    <t>Kufstein</t>
  </si>
  <si>
    <t>Kundl</t>
  </si>
  <si>
    <t>Ladis</t>
  </si>
  <si>
    <t>Landeck</t>
  </si>
  <si>
    <t>Längenfeld</t>
  </si>
  <si>
    <t>Langkampfen</t>
  </si>
  <si>
    <t>Lans</t>
  </si>
  <si>
    <t>Lavant</t>
  </si>
  <si>
    <t>Lechaschau</t>
  </si>
  <si>
    <t>Leisach</t>
  </si>
  <si>
    <t>Lermoos</t>
  </si>
  <si>
    <t>Leutasch</t>
  </si>
  <si>
    <t>Lienz</t>
  </si>
  <si>
    <t>Mariastein</t>
  </si>
  <si>
    <t>Matrei am Brenner</t>
  </si>
  <si>
    <t>Matrei in Osttirol</t>
  </si>
  <si>
    <t>Mayrhofen</t>
  </si>
  <si>
    <t>Mieders</t>
  </si>
  <si>
    <t>Mieming</t>
  </si>
  <si>
    <t>Mils</t>
  </si>
  <si>
    <t>Mils bei Imst</t>
  </si>
  <si>
    <t>Mötz</t>
  </si>
  <si>
    <t>Mühlbachl</t>
  </si>
  <si>
    <t>Münster</t>
  </si>
  <si>
    <t>Musau</t>
  </si>
  <si>
    <t>Mutters</t>
  </si>
  <si>
    <t>Namlos</t>
  </si>
  <si>
    <t>Nassereith</t>
  </si>
  <si>
    <t>Natters</t>
  </si>
  <si>
    <t>Nauders</t>
  </si>
  <si>
    <t>Navis</t>
  </si>
  <si>
    <t>Nesselwängle</t>
  </si>
  <si>
    <t>Neustift im Stubaital</t>
  </si>
  <si>
    <t>Niederndorf</t>
  </si>
  <si>
    <t>Niederndorferberg</t>
  </si>
  <si>
    <t>Nikolsdorf</t>
  </si>
  <si>
    <t>Nußdorf-Debant</t>
  </si>
  <si>
    <t>Oberhofen im Inntal</t>
  </si>
  <si>
    <t>Oberlienz</t>
  </si>
  <si>
    <t>Obernberg am Brenner</t>
  </si>
  <si>
    <t>Oberndorf in Tirol</t>
  </si>
  <si>
    <t>Oberperfuss</t>
  </si>
  <si>
    <t>Obertilliach</t>
  </si>
  <si>
    <t>Obsteig</t>
  </si>
  <si>
    <t>Oetz</t>
  </si>
  <si>
    <t>Patsch</t>
  </si>
  <si>
    <t>Pettnau</t>
  </si>
  <si>
    <t>Pettneu am Arlberg</t>
  </si>
  <si>
    <t>Pfaffenhofen</t>
  </si>
  <si>
    <t>Pfafflar</t>
  </si>
  <si>
    <t>Pflach</t>
  </si>
  <si>
    <t>Pfons</t>
  </si>
  <si>
    <t>Pfunds</t>
  </si>
  <si>
    <t>Pians</t>
  </si>
  <si>
    <t>Pill</t>
  </si>
  <si>
    <t>Pinswang</t>
  </si>
  <si>
    <t>Polling in Tirol</t>
  </si>
  <si>
    <t>Prägraten am Großvenediger</t>
  </si>
  <si>
    <t>Prutz</t>
  </si>
  <si>
    <t>Radfeld</t>
  </si>
  <si>
    <t>Ramsau im Zillertal</t>
  </si>
  <si>
    <t>Ranggen</t>
  </si>
  <si>
    <t>Rattenberg</t>
  </si>
  <si>
    <t>Reith bei Kitzbühel</t>
  </si>
  <si>
    <t>Reith bei Seefeld</t>
  </si>
  <si>
    <t>Reith im Alpbachtal</t>
  </si>
  <si>
    <t>Rettenschöss</t>
  </si>
  <si>
    <t>Reutte</t>
  </si>
  <si>
    <t>Ried im Oberinntal</t>
  </si>
  <si>
    <t>Ried im Zillertal</t>
  </si>
  <si>
    <t>Rietz</t>
  </si>
  <si>
    <t>Rinn</t>
  </si>
  <si>
    <t>Rohrberg</t>
  </si>
  <si>
    <t>Roppen</t>
  </si>
  <si>
    <t>Rum</t>
  </si>
  <si>
    <t>Sautens</t>
  </si>
  <si>
    <t>Scharnitz</t>
  </si>
  <si>
    <t>Schattwald</t>
  </si>
  <si>
    <t>Scheffau am Wilden Kaiser</t>
  </si>
  <si>
    <t>Schlaiten</t>
  </si>
  <si>
    <t>Schlitters</t>
  </si>
  <si>
    <t>Schmirn</t>
  </si>
  <si>
    <t>Schönberg im Stubaital</t>
  </si>
  <si>
    <t>Schönwies</t>
  </si>
  <si>
    <t>Schwaz</t>
  </si>
  <si>
    <t>Schwendau</t>
  </si>
  <si>
    <t>Schwendt</t>
  </si>
  <si>
    <t>Schwoich</t>
  </si>
  <si>
    <t>See</t>
  </si>
  <si>
    <t>Seefeld in Tirol</t>
  </si>
  <si>
    <t>Sellrain</t>
  </si>
  <si>
    <t>Serfaus</t>
  </si>
  <si>
    <t>Sillian</t>
  </si>
  <si>
    <t>Silz</t>
  </si>
  <si>
    <t>Sistrans</t>
  </si>
  <si>
    <t>Sölden</t>
  </si>
  <si>
    <t>Söll</t>
  </si>
  <si>
    <t>Spiss</t>
  </si>
  <si>
    <t>St. Anton am Arlberg</t>
  </si>
  <si>
    <t>St. Jakob in Defereggen</t>
  </si>
  <si>
    <t>St. Jakob in Haus</t>
  </si>
  <si>
    <t>St. Johann im Walde</t>
  </si>
  <si>
    <t>St. Johann in Tirol</t>
  </si>
  <si>
    <t>St. Leonhard im Pitztal</t>
  </si>
  <si>
    <t>St. Sigmund im Sellrain</t>
  </si>
  <si>
    <t>St. Ulrich am Pillersee</t>
  </si>
  <si>
    <t>St. Veit in Defereggen</t>
  </si>
  <si>
    <t>Stams</t>
  </si>
  <si>
    <t>Stans</t>
  </si>
  <si>
    <t>Stanz bei Landeck</t>
  </si>
  <si>
    <t>Stanzach</t>
  </si>
  <si>
    <t>Steeg</t>
  </si>
  <si>
    <t>Steinach am Brenner</t>
  </si>
  <si>
    <t>Steinberg am Rofan</t>
  </si>
  <si>
    <t>Strass im Zillertal</t>
  </si>
  <si>
    <t>Strassen</t>
  </si>
  <si>
    <t>Strengen</t>
  </si>
  <si>
    <t>Stumm</t>
  </si>
  <si>
    <t>Stummerberg</t>
  </si>
  <si>
    <t>Tannheim</t>
  </si>
  <si>
    <t>Tarrenz</t>
  </si>
  <si>
    <t>Telfes im Stubai</t>
  </si>
  <si>
    <t>Telfs</t>
  </si>
  <si>
    <t>Terfens</t>
  </si>
  <si>
    <t>Thaur</t>
  </si>
  <si>
    <t>Thiersee</t>
  </si>
  <si>
    <t>Thurn</t>
  </si>
  <si>
    <t>Tobadill</t>
  </si>
  <si>
    <t>Tösens</t>
  </si>
  <si>
    <t>Trins</t>
  </si>
  <si>
    <t>Tristach</t>
  </si>
  <si>
    <t>Tulfes</t>
  </si>
  <si>
    <t>Tux</t>
  </si>
  <si>
    <t>Uderns</t>
  </si>
  <si>
    <t>Umhausen</t>
  </si>
  <si>
    <t>Unterperfuss</t>
  </si>
  <si>
    <t>Untertilliach</t>
  </si>
  <si>
    <t>Vals</t>
  </si>
  <si>
    <t>Vils</t>
  </si>
  <si>
    <t>Virgen</t>
  </si>
  <si>
    <t>Volders</t>
  </si>
  <si>
    <t>Völs</t>
  </si>
  <si>
    <t>Vomp</t>
  </si>
  <si>
    <t>Vorderhornbach</t>
  </si>
  <si>
    <t>Waidring</t>
  </si>
  <si>
    <t>Walchsee</t>
  </si>
  <si>
    <t>Wängle</t>
  </si>
  <si>
    <t>Wattenberg</t>
  </si>
  <si>
    <t>Wattens</t>
  </si>
  <si>
    <t>Weer</t>
  </si>
  <si>
    <t>Weerberg</t>
  </si>
  <si>
    <t>Weißenbach am Lech</t>
  </si>
  <si>
    <t>Wenns</t>
  </si>
  <si>
    <t>Westendorf</t>
  </si>
  <si>
    <t>Wiesing</t>
  </si>
  <si>
    <t>Wildermieming</t>
  </si>
  <si>
    <t>Wildschönau</t>
  </si>
  <si>
    <t>Wörgl</t>
  </si>
  <si>
    <t>Zams</t>
  </si>
  <si>
    <t>Zell am Ziller</t>
  </si>
  <si>
    <t>Zellberg</t>
  </si>
  <si>
    <t>Zirl</t>
  </si>
  <si>
    <t>Zöblen</t>
  </si>
  <si>
    <t>GEMOESTAT</t>
  </si>
  <si>
    <t>BEZOESTAT</t>
  </si>
  <si>
    <t>GEMEINDENAME</t>
  </si>
  <si>
    <t>GEMART</t>
  </si>
  <si>
    <t>GEMAMT</t>
  </si>
  <si>
    <t>BGM</t>
  </si>
  <si>
    <t>BGMSTV</t>
  </si>
  <si>
    <t>GEMLEITER</t>
  </si>
  <si>
    <t>ADRPLZ</t>
  </si>
  <si>
    <t>ADRSTR</t>
  </si>
  <si>
    <t>TELEFON1</t>
  </si>
  <si>
    <t>EMAIL1</t>
  </si>
  <si>
    <t>URL</t>
  </si>
  <si>
    <t>Einwohner</t>
  </si>
  <si>
    <t>Prognose</t>
  </si>
  <si>
    <t>Kinder_gesamt</t>
  </si>
  <si>
    <t>Kinder_0_2</t>
  </si>
  <si>
    <t>Kinder_3_5</t>
  </si>
  <si>
    <t>Kinder_6_14</t>
  </si>
  <si>
    <t>Wanderungssaldo</t>
  </si>
  <si>
    <t>Geborene</t>
  </si>
  <si>
    <t>Stadtgemeinde</t>
  </si>
  <si>
    <t>Stadtmagistrat</t>
  </si>
  <si>
    <t>Maria-Theresien-Straße 18</t>
  </si>
  <si>
    <t>http://www.innsbruck.at</t>
  </si>
  <si>
    <t>Gemeinde</t>
  </si>
  <si>
    <t>Gemeindeamt</t>
  </si>
  <si>
    <t>Josef Knabl</t>
  </si>
  <si>
    <t>Andreas Huter</t>
  </si>
  <si>
    <t>Barbara Trenkwalder</t>
  </si>
  <si>
    <t>Dorfstraße 38</t>
  </si>
  <si>
    <t>gemeinde@arzl-pitztal.tirol.gv.at</t>
  </si>
  <si>
    <t>http://www.arzl-pitztal.tirol.gv.at</t>
  </si>
  <si>
    <t>Christian Köfler</t>
  </si>
  <si>
    <t>Mag. Andrea Troger</t>
  </si>
  <si>
    <t>Siedlungsstraße 2</t>
  </si>
  <si>
    <t>gemeinde@haiming.tirol.gv.at</t>
  </si>
  <si>
    <t>http://www.haiming.tirol.gv.at</t>
  </si>
  <si>
    <t>Stefan Weirather</t>
  </si>
  <si>
    <t>Mag. Martin Schönherr</t>
  </si>
  <si>
    <t>Rathausstraße 9</t>
  </si>
  <si>
    <t>gemeinde@imst.gv.at</t>
  </si>
  <si>
    <t>http://www.imst.gv.at</t>
  </si>
  <si>
    <t>Walter Krajic</t>
  </si>
  <si>
    <t>Ried 4</t>
  </si>
  <si>
    <t>gemeinde@imsterberg.tirol.gv.at</t>
  </si>
  <si>
    <t>http://www.imsterberg.tirol.gv.at</t>
  </si>
  <si>
    <t>Mathias Plattner</t>
  </si>
  <si>
    <t>gemeinde@jerzens.tirol.gv.at</t>
  </si>
  <si>
    <t>http://www.jerzens.tirol.gv.at</t>
  </si>
  <si>
    <t>Marko Winkler</t>
  </si>
  <si>
    <t>Karres 91</t>
  </si>
  <si>
    <t>gemeinde@karres.tirol.gv.at</t>
  </si>
  <si>
    <t>http://www.karres.tirol.gv.at/</t>
  </si>
  <si>
    <t>Daniel Schöpf</t>
  </si>
  <si>
    <t>Birgit Gstrein</t>
  </si>
  <si>
    <t>Dorf 2</t>
  </si>
  <si>
    <t>gemeinde@karroesten.tirol.gv.at</t>
  </si>
  <si>
    <t>http://www.karroesten.tirol.gv.at</t>
  </si>
  <si>
    <t>Richard Grüner</t>
  </si>
  <si>
    <t>Johannes Auer</t>
  </si>
  <si>
    <t>Siegfried Neurauter</t>
  </si>
  <si>
    <t>Oberlängenfeld 72</t>
  </si>
  <si>
    <t>Obermieming 175</t>
  </si>
  <si>
    <t>gemeinde@mieming.at</t>
  </si>
  <si>
    <t>http://www.mieming.at</t>
  </si>
  <si>
    <t>Sabine Huber</t>
  </si>
  <si>
    <t>Reitle 4</t>
  </si>
  <si>
    <t>gemeinde@mils-bei-imst.tirol.gv.at</t>
  </si>
  <si>
    <t>http://www.mils-bei-imst.tirol.gv.at</t>
  </si>
  <si>
    <t>Michael Kluibenschädl</t>
  </si>
  <si>
    <t>Manuela Föger</t>
  </si>
  <si>
    <t>Kirchplatz 3</t>
  </si>
  <si>
    <t>gemeinde@moetz.tirol.gv.at</t>
  </si>
  <si>
    <t>http://www.moetz.tirol.gv.at</t>
  </si>
  <si>
    <t>Herbert Kröll</t>
  </si>
  <si>
    <t>Gerhard Spielmann</t>
  </si>
  <si>
    <t>gemeinde@nassereith.tirol.gv.at</t>
  </si>
  <si>
    <t>Oberstrass 218</t>
  </si>
  <si>
    <t>gemeinde@obsteig.tirol.gv.at</t>
  </si>
  <si>
    <t>http://www.obsteig.tirol.gv.at</t>
  </si>
  <si>
    <t>Ing. Hansjörg Falkner</t>
  </si>
  <si>
    <t>Ing. Nikolaus Amprosi</t>
  </si>
  <si>
    <t>Hauptstraße 51</t>
  </si>
  <si>
    <t>gemeinde@oetz.tirol.gv.at</t>
  </si>
  <si>
    <t>http://www.oetz.tirol.gv.at</t>
  </si>
  <si>
    <t>Ing. Gerhard Krug</t>
  </si>
  <si>
    <t>Herbert Mungenast</t>
  </si>
  <si>
    <t>Kluibenschedlstraße 7</t>
  </si>
  <si>
    <t>gemeinde@rietz.at</t>
  </si>
  <si>
    <t>http://www.rietz.at</t>
  </si>
  <si>
    <t>Ingobert Mayr</t>
  </si>
  <si>
    <t>Harald Röck</t>
  </si>
  <si>
    <t>Mairhof 33</t>
  </si>
  <si>
    <t>amtsleiter@roppen.tirol.gv.at</t>
  </si>
  <si>
    <t>http://www.roppen.tirol.gv.at</t>
  </si>
  <si>
    <t>Elmar Haid</t>
  </si>
  <si>
    <t>Andreas Rauch</t>
  </si>
  <si>
    <t>gemeinde@st-leonhard-pitztal.tirol.gv.at</t>
  </si>
  <si>
    <t>http://www.st-leonhard.tirol.gv.at</t>
  </si>
  <si>
    <t>Dorfstraße 55</t>
  </si>
  <si>
    <t>gemeinde@sautens.tirol.gv.at</t>
  </si>
  <si>
    <t>http://www.sautens.tirol.gv.at</t>
  </si>
  <si>
    <t>Ing. Helmut Dablander</t>
  </si>
  <si>
    <t>Mag. Reinhard Pfeifer</t>
  </si>
  <si>
    <t>gemeinde@silz.tirol.gv.at</t>
  </si>
  <si>
    <t>http://www.silz.tirol.gv.at</t>
  </si>
  <si>
    <t>Mag. Ernst Schöpf</t>
  </si>
  <si>
    <t>Gemeindestraße 1</t>
  </si>
  <si>
    <t>http://www.soelden.tirol.gv.at</t>
  </si>
  <si>
    <t>Gerhard Wallner</t>
  </si>
  <si>
    <t>Walter Christl</t>
  </si>
  <si>
    <t>Wengeweg 4</t>
  </si>
  <si>
    <t>gemeindeamt@stams.tirol.gv.at</t>
  </si>
  <si>
    <t>http://www.stams.co.at</t>
  </si>
  <si>
    <t>Stefan Rueland</t>
  </si>
  <si>
    <t>Stefan Ruetz</t>
  </si>
  <si>
    <t>Hauptstraße 14</t>
  </si>
  <si>
    <t>gemeinde@tarrenz.tirol.gv.at</t>
  </si>
  <si>
    <t>http://www.tarrenz.at</t>
  </si>
  <si>
    <t>Mag. Jakob Wolf</t>
  </si>
  <si>
    <t>Wieser Thomas</t>
  </si>
  <si>
    <t>Dorf 30</t>
  </si>
  <si>
    <t>gemeinde@umhausen.gv.at</t>
  </si>
  <si>
    <t>http://www.umhausen.at</t>
  </si>
  <si>
    <t>Mag. Johannes Seiser</t>
  </si>
  <si>
    <t>Unterdorf 9</t>
  </si>
  <si>
    <t>Manfred Schafferer</t>
  </si>
  <si>
    <t>Michael Laimgruber</t>
  </si>
  <si>
    <t>Dörferstraße 32</t>
  </si>
  <si>
    <t>sekretariat@absam.at</t>
  </si>
  <si>
    <t>http://www.absam.at</t>
  </si>
  <si>
    <t>Johannes Strobl</t>
  </si>
  <si>
    <t>Dorf 34</t>
  </si>
  <si>
    <t>gemeinde@aldrans.tirol.gv.at</t>
  </si>
  <si>
    <t>Johannes Wolf</t>
  </si>
  <si>
    <t>Peter Huber</t>
  </si>
  <si>
    <t>Römerstraße 21</t>
  </si>
  <si>
    <t>gemeinde@ampass.tirol.gv.at</t>
  </si>
  <si>
    <t>http://www.ampass.tirol.gv.at</t>
  </si>
  <si>
    <t>Matthias Riedl</t>
  </si>
  <si>
    <t>Sylvester-Jordan-Straße 12</t>
  </si>
  <si>
    <t>Josef Schindl</t>
  </si>
  <si>
    <t>Bernhard Derfeser</t>
  </si>
  <si>
    <t>Huber Elmar</t>
  </si>
  <si>
    <t>Dorfstraße 19</t>
  </si>
  <si>
    <t>gemeinde@baumkirchen.tirol.gv.at</t>
  </si>
  <si>
    <t>http://www.baumkirchen.tirol.gv.at</t>
  </si>
  <si>
    <t>Markus Karl Haid</t>
  </si>
  <si>
    <t>Dorfplatz 1</t>
  </si>
  <si>
    <t>gemeinde@birgitz.tirol.gv.at</t>
  </si>
  <si>
    <t>Mag. Sonja Kogler</t>
  </si>
  <si>
    <t>St. Peter 31</t>
  </si>
  <si>
    <t>gemeinde@ellboegen.tirol.gv.at</t>
  </si>
  <si>
    <t>http://www.ellboegen.at</t>
  </si>
  <si>
    <t>Brigitte Praxmarer</t>
  </si>
  <si>
    <t>Adolf Waldhart</t>
  </si>
  <si>
    <t>Josef Gruber</t>
  </si>
  <si>
    <t>Salzstraße 12</t>
  </si>
  <si>
    <t>gemeinde@flaurling.tirol.gv.at</t>
  </si>
  <si>
    <t>http://www.flaurling.tirol.gv.at</t>
  </si>
  <si>
    <t>Markus Freimüller</t>
  </si>
  <si>
    <t>Bergstraße 2</t>
  </si>
  <si>
    <t>gemeinde@fritzens.tirol.gv.at</t>
  </si>
  <si>
    <t>http://www.fritzens.tirol.gv.at</t>
  </si>
  <si>
    <t>Marktgemeinde</t>
  </si>
  <si>
    <t>Marktgemeindeamt</t>
  </si>
  <si>
    <t>Johann Deutschmann</t>
  </si>
  <si>
    <t>gemeinde@fulpmes.tirol.gv.at</t>
  </si>
  <si>
    <t>http://www.fulpmes.tirol.gv.at</t>
  </si>
  <si>
    <t>Adelheid Profeta</t>
  </si>
  <si>
    <t>Doris Knapp</t>
  </si>
  <si>
    <t>Gnadenwald 51</t>
  </si>
  <si>
    <t>gemeinde@gnadenwald-tirol.at</t>
  </si>
  <si>
    <t>http://www.gnadenwald.tirol.gv.at</t>
  </si>
  <si>
    <t>Josef Singer</t>
  </si>
  <si>
    <t>Markus Lanznaster</t>
  </si>
  <si>
    <t>Burgstraße 3</t>
  </si>
  <si>
    <t>gemeinde@goetzens.tirol.gv.at</t>
  </si>
  <si>
    <t>http://www.goetzens.tirol.gv.at</t>
  </si>
  <si>
    <t>Karl Mühlsteiger</t>
  </si>
  <si>
    <t>Gries 73</t>
  </si>
  <si>
    <t>gemeinde@griesambrenner.tirol.gv.at</t>
  </si>
  <si>
    <t>http://www.griesambrenner.tirol.gv.at</t>
  </si>
  <si>
    <t>Hans Motz</t>
  </si>
  <si>
    <t>gemeinde@gries-im-sellrain.tirol.gv.at</t>
  </si>
  <si>
    <t>http://www.gries-im-sellrain.tirol.gv.at</t>
  </si>
  <si>
    <t>Anton Bucher</t>
  </si>
  <si>
    <t>Thomas Oberdanner</t>
  </si>
  <si>
    <t>Harald Tritscher</t>
  </si>
  <si>
    <t>Kirchgasse 7</t>
  </si>
  <si>
    <t>gemeinde@grinzens.tirol.gv.at</t>
  </si>
  <si>
    <t>http://www.grinzens.tirol.gv.at</t>
  </si>
  <si>
    <t>Andreas Pranger</t>
  </si>
  <si>
    <t>Manuel Heidegger</t>
  </si>
  <si>
    <t>Gschnitz 101</t>
  </si>
  <si>
    <t>gemeinde@gschnitz.tirol.gv.at</t>
  </si>
  <si>
    <t>Dietmar Schöpf</t>
  </si>
  <si>
    <t>Dipl.Ing. Bernhard Brötz</t>
  </si>
  <si>
    <t>Alfons Valtiner</t>
  </si>
  <si>
    <t>Bahnstraße 2</t>
  </si>
  <si>
    <t>gemeinde@hatting.tirol.gv.at</t>
  </si>
  <si>
    <t>http://www.hatting.at</t>
  </si>
  <si>
    <t>Mag. Josef Walch</t>
  </si>
  <si>
    <t>Josef Draxl</t>
  </si>
  <si>
    <t>Kohlstatt 2</t>
  </si>
  <si>
    <t>meldeamt@inzing.tirol.gv.at</t>
  </si>
  <si>
    <t>http://www.inzing.tirol.gv.at</t>
  </si>
  <si>
    <t>Klaus Gritsch</t>
  </si>
  <si>
    <t>Matthias Bachmann</t>
  </si>
  <si>
    <t>verwaltung@kematen.tirol.gv.at</t>
  </si>
  <si>
    <t>http://www.kematen.org</t>
  </si>
  <si>
    <t>Klaus Lindner</t>
  </si>
  <si>
    <t>Fiechterweg 2</t>
  </si>
  <si>
    <t>gemeindeamt@kolsass.gv.at</t>
  </si>
  <si>
    <t>http://www.kolsass.gv.at</t>
  </si>
  <si>
    <t>Alfred Oberdanner</t>
  </si>
  <si>
    <t>Christian Hochschwarzer</t>
  </si>
  <si>
    <t>Rettenbergstraße 25</t>
  </si>
  <si>
    <t>gemeinde@kolsassberg.tirol.gv.at</t>
  </si>
  <si>
    <t>http://www.kolsassberg.tirol.gv.at</t>
  </si>
  <si>
    <t>Dr. Benedikt Erhard</t>
  </si>
  <si>
    <t>Wolfgang Muglach</t>
  </si>
  <si>
    <t>gemeinde@gemeinde-lans.at</t>
  </si>
  <si>
    <t>http://www.gemeinde-lans.at</t>
  </si>
  <si>
    <t>Georgios Chrysochoidis</t>
  </si>
  <si>
    <t>Kirchplatzl 128a</t>
  </si>
  <si>
    <t>gemeinde@leutasch.tirol.gv.at</t>
  </si>
  <si>
    <t>http://www.leutasch.at</t>
  </si>
  <si>
    <t>Werner Mair</t>
  </si>
  <si>
    <t>Dipl.-Ing. (FH) Daniel Stern</t>
  </si>
  <si>
    <t>http://www.mieders.net</t>
  </si>
  <si>
    <t>MBA Roland Klingler</t>
  </si>
  <si>
    <t>Unterdorf 4</t>
  </si>
  <si>
    <t>sekretariat@mils.tirol.gv.at</t>
  </si>
  <si>
    <t>http://www.mils-tirol.at</t>
  </si>
  <si>
    <t>Hansjörg Peer</t>
  </si>
  <si>
    <t>Schulgasse 4</t>
  </si>
  <si>
    <t>gemeinde@mutters.tirol.gv.at</t>
  </si>
  <si>
    <t>http://www.mutters.tirol.gv.at</t>
  </si>
  <si>
    <t>Josef Praxmarer</t>
  </si>
  <si>
    <t>Innsbrucker Straße 4</t>
  </si>
  <si>
    <t>gemeinde@natters.tirol.gv.at</t>
  </si>
  <si>
    <t>http://www.natters.tirol.gv.at</t>
  </si>
  <si>
    <t>Lukas Peer</t>
  </si>
  <si>
    <t>Unterweg 39</t>
  </si>
  <si>
    <t>gemeinde@navis.tirol.gv.at</t>
  </si>
  <si>
    <t>http://www.navis.tirol.gv.at</t>
  </si>
  <si>
    <t>Mag. Jasmin Schwarz</t>
  </si>
  <si>
    <t>Dorf 1</t>
  </si>
  <si>
    <t>gemeinde@neustift.tirol.gv.at</t>
  </si>
  <si>
    <t>http://www.neustift.tirol.gv.at</t>
  </si>
  <si>
    <t>Franz-Mader-Straße 17</t>
  </si>
  <si>
    <t>gemeinde@oberhofen.tirol.gv.at</t>
  </si>
  <si>
    <t>http://www.oberhofen.tirol.gv.at</t>
  </si>
  <si>
    <t>Mag. Josef Saxer</t>
  </si>
  <si>
    <t>Walter Penz</t>
  </si>
  <si>
    <t>Außertal 34a</t>
  </si>
  <si>
    <t>gemeinde@obernberg-brenner.tirol.gv.at</t>
  </si>
  <si>
    <t>http://www.obernberg.tirol.gv.at</t>
  </si>
  <si>
    <t>Mag. Johanna Obojes-Rubatscher</t>
  </si>
  <si>
    <t>Thomas Zangerl</t>
  </si>
  <si>
    <t>Peter-Anich-Weg 1</t>
  </si>
  <si>
    <t>gemeinde@oberperfuss.tirol.gv.at</t>
  </si>
  <si>
    <t>http://www.gemeinde-oberperfuss.at</t>
  </si>
  <si>
    <t>Dipl. Ing. Andreas Danler</t>
  </si>
  <si>
    <t>Klaus Troger</t>
  </si>
  <si>
    <t>Richard Kienast</t>
  </si>
  <si>
    <t>Dorfstraße 22</t>
  </si>
  <si>
    <t>gemeinde@patsch.tirol.gv.at</t>
  </si>
  <si>
    <t>http://www.patsch.gv.at</t>
  </si>
  <si>
    <t>Martin Schwaninger</t>
  </si>
  <si>
    <t>Franz Haider</t>
  </si>
  <si>
    <t>Andrea Widauer</t>
  </si>
  <si>
    <t>Tiroler Straße 114</t>
  </si>
  <si>
    <t>gemeinde@pettnau.tirol.gv.at</t>
  </si>
  <si>
    <t>http://www.pettnau.at</t>
  </si>
  <si>
    <t>Andreas Schmid</t>
  </si>
  <si>
    <t>Lehngasse 1</t>
  </si>
  <si>
    <t>gemeinde@pfaffenhofen.tirol.gv.at</t>
  </si>
  <si>
    <t>http://www.pfaffenhofen.tirol.gv.at</t>
  </si>
  <si>
    <t>Gabriele Rothbacher</t>
  </si>
  <si>
    <t>Gruber Josef</t>
  </si>
  <si>
    <t>gemeinde@polling.tirol.gv.at</t>
  </si>
  <si>
    <t>http://www.polling.at/</t>
  </si>
  <si>
    <t>Markus Baumann</t>
  </si>
  <si>
    <t>Martin Falkner</t>
  </si>
  <si>
    <t>Oberdorf 14</t>
  </si>
  <si>
    <t>gemeinde@ranggen.tirol.gv.at</t>
  </si>
  <si>
    <t>http://www.ranggen.at</t>
  </si>
  <si>
    <t>Mag. Dominik Fabian Hiltpolt</t>
  </si>
  <si>
    <t>Friedrich Berger</t>
  </si>
  <si>
    <t>Bettina Fritz</t>
  </si>
  <si>
    <t>gemeinde@reith-seefeld.at</t>
  </si>
  <si>
    <t>http://www.reith-seefeld.at</t>
  </si>
  <si>
    <t>Herbert Schafferer</t>
  </si>
  <si>
    <t>Armin Eberl</t>
  </si>
  <si>
    <t>Hermann Angerer</t>
  </si>
  <si>
    <t>Dorfstraße 6</t>
  </si>
  <si>
    <t>gemeinde@rinn.tirol.gv.at</t>
  </si>
  <si>
    <t>http://www.rinn.tirol.gv.at</t>
  </si>
  <si>
    <t>Romed Giner</t>
  </si>
  <si>
    <t>Dr. Klaus Kandler</t>
  </si>
  <si>
    <t>Rathausplatz 1</t>
  </si>
  <si>
    <t>marktgemeinde@rum.gv.at</t>
  </si>
  <si>
    <t>http://www.rum.gv.at</t>
  </si>
  <si>
    <t>Anton Schiffmann</t>
  </si>
  <si>
    <t>St. Sigmund 25</t>
  </si>
  <si>
    <t>gemeinde@st-sigmund-sellrain.tirol.gv.at</t>
  </si>
  <si>
    <t>http://www.stsigmund.tirol.gv.at</t>
  </si>
  <si>
    <t>Adolf-Klinge-Platz 72</t>
  </si>
  <si>
    <t>gemeinde@scharnitz.tirol.gv.at</t>
  </si>
  <si>
    <t>http://www.scharnitz.tirol.gv.at</t>
  </si>
  <si>
    <t>Vinzenz Eller</t>
  </si>
  <si>
    <t>Josef Zach</t>
  </si>
  <si>
    <t>Schmirn 58b</t>
  </si>
  <si>
    <t>gemeinde@schmirn.tirol.gv.at</t>
  </si>
  <si>
    <t>http://www.schmirn.tirol.gv.at</t>
  </si>
  <si>
    <t>Hermann Steixner</t>
  </si>
  <si>
    <t>Ruben Podesser</t>
  </si>
  <si>
    <t>Römerstraße 1</t>
  </si>
  <si>
    <t>gemeinde@schoenberg.tirol.gv.at</t>
  </si>
  <si>
    <t>http://www.schoenberg.tirol.gv.at</t>
  </si>
  <si>
    <t>Markus Wackerle</t>
  </si>
  <si>
    <t>Eduard Hiltpolt</t>
  </si>
  <si>
    <t>Klosterstraße 43</t>
  </si>
  <si>
    <t>gemeinde@seefeld.eu</t>
  </si>
  <si>
    <t>http://www.gemeinde-seefeld.eu</t>
  </si>
  <si>
    <t>Dr. Georg Dornauer</t>
  </si>
  <si>
    <t>Herbert Kofler</t>
  </si>
  <si>
    <t>Rothenbrunn 40</t>
  </si>
  <si>
    <t>gemeinde@sellrain.tirol.gv.at</t>
  </si>
  <si>
    <t>http://www.sellrain.tirol.gv.at</t>
  </si>
  <si>
    <t>Mag. Johannes Piegger</t>
  </si>
  <si>
    <t>Andreas Kirchmair</t>
  </si>
  <si>
    <t>Unterdorf 15</t>
  </si>
  <si>
    <t>Bernhard Knapp</t>
  </si>
  <si>
    <t>Oberer Stadtplatz 1</t>
  </si>
  <si>
    <t>stadtamt@stadthall.at</t>
  </si>
  <si>
    <t>http://www.hall-in-tirol.at</t>
  </si>
  <si>
    <t>Hildegard Heidegger</t>
  </si>
  <si>
    <t>http://www.steinach.tirol.gv.at</t>
  </si>
  <si>
    <t>Peter Lanthaler</t>
  </si>
  <si>
    <t>Egon Maurberger</t>
  </si>
  <si>
    <t>gde.telfes@tirol.com</t>
  </si>
  <si>
    <t>http://www.gemeinde-telfes.at</t>
  </si>
  <si>
    <t>Christian Härting</t>
  </si>
  <si>
    <t>Mag. Bernhard Scharmer</t>
  </si>
  <si>
    <t>info@telfs.gv.at</t>
  </si>
  <si>
    <t>http://www.telfs.gv.at</t>
  </si>
  <si>
    <t>Christoph Walser</t>
  </si>
  <si>
    <t>Ing. Martin Plank</t>
  </si>
  <si>
    <t>Wolfgang Winkler</t>
  </si>
  <si>
    <t>Dorfplatz 4</t>
  </si>
  <si>
    <t>amtsleitung@thaur.co.at</t>
  </si>
  <si>
    <t>http://www.thaur.tirol.gv.at</t>
  </si>
  <si>
    <t>Ing. Mario Nocker</t>
  </si>
  <si>
    <t>Berthold Eppacher</t>
  </si>
  <si>
    <t>Trins 36</t>
  </si>
  <si>
    <t>gemeinde@trins.tirol.gv.at</t>
  </si>
  <si>
    <t>http://www.trins.tirol.gv.at</t>
  </si>
  <si>
    <t>Martin Wegscheider</t>
  </si>
  <si>
    <t>Schmalzgasse 27</t>
  </si>
  <si>
    <t>http://www.tulfes.tirol.gv.at</t>
  </si>
  <si>
    <t>Josef Giner</t>
  </si>
  <si>
    <t>Unterperfuss 55</t>
  </si>
  <si>
    <t>gemeinde@unterperfuss.tirol.gv.at</t>
  </si>
  <si>
    <t>Klaus Ungerank</t>
  </si>
  <si>
    <t>Johann Gatt</t>
  </si>
  <si>
    <t>gemeinde@vals.tirol.gv.at</t>
  </si>
  <si>
    <t>http://www.vals.tirol.gv.at</t>
  </si>
  <si>
    <t>Dr. Friedrich Felder</t>
  </si>
  <si>
    <t>Dorfstraße 31</t>
  </si>
  <si>
    <t>gemeinde@voels.tirol.gv.at</t>
  </si>
  <si>
    <t>http://www.voels.at</t>
  </si>
  <si>
    <t>Bundesstraße 23</t>
  </si>
  <si>
    <t>gemeinde@volders.tirol.gv.at</t>
  </si>
  <si>
    <t>http://www.volders.tirol.gv.at</t>
  </si>
  <si>
    <t>Franz Schmadl</t>
  </si>
  <si>
    <t>Roswitha Prem</t>
  </si>
  <si>
    <t>Wattenberg 23a</t>
  </si>
  <si>
    <t>buchhaltung@wattenberg.tirol.gv.at</t>
  </si>
  <si>
    <t>http://www.wattenberg.tirol.gv.at</t>
  </si>
  <si>
    <t>Innsbrucker Straße 3</t>
  </si>
  <si>
    <t>gemeinde@wattens.com</t>
  </si>
  <si>
    <t>http://www.wattens.com</t>
  </si>
  <si>
    <t>Johanna Thurnbichler</t>
  </si>
  <si>
    <t>Dorfstraße 2</t>
  </si>
  <si>
    <t>gemeinde@wildermieming.tirol.gv.at</t>
  </si>
  <si>
    <t>http://www.wildermieming.tirol.gv.at</t>
  </si>
  <si>
    <t>Mag. Thomas Öfner</t>
  </si>
  <si>
    <t>Bühelstraße 1</t>
  </si>
  <si>
    <t>http://www.mg.zirl.at</t>
  </si>
  <si>
    <t>Andreas Wurzenrainer</t>
  </si>
  <si>
    <t>Georg Brunner</t>
  </si>
  <si>
    <t>Oberaurach 6</t>
  </si>
  <si>
    <t>gemeinde@aurach.tirol.gv.at</t>
  </si>
  <si>
    <t>http://www.aurach.tirol.gv.at</t>
  </si>
  <si>
    <t>Robert Fuchs</t>
  </si>
  <si>
    <t>Dorfstraße 93</t>
  </si>
  <si>
    <t>gemeinde@brixen-im-thale.tirol.gv.at</t>
  </si>
  <si>
    <t>http://www.brixen.tirol.gv.at</t>
  </si>
  <si>
    <t>Dr. Walter Astner</t>
  </si>
  <si>
    <t>Mag. Kaspar Danzl</t>
  </si>
  <si>
    <t>gemeinde@fieberbrunn.at</t>
  </si>
  <si>
    <t>http://www.fieberbrunn.tirol.gv.at</t>
  </si>
  <si>
    <t>Alexander Hochfilzer</t>
  </si>
  <si>
    <t>Stefan Pirchl</t>
  </si>
  <si>
    <t>Kirchplatz 1a</t>
  </si>
  <si>
    <t>gemeinde@going.tirol.gv.at</t>
  </si>
  <si>
    <t>http://www.going.tirol.gv.at</t>
  </si>
  <si>
    <t>Konrad Walk</t>
  </si>
  <si>
    <t>Mag. Michaela Barbara Wallner</t>
  </si>
  <si>
    <t>Dorf 35</t>
  </si>
  <si>
    <t>gemeinde@hochfilzen.tirol.gv.at</t>
  </si>
  <si>
    <t>http://www.hochfilzen.tirol.gv.at</t>
  </si>
  <si>
    <t>Paul Sieberer</t>
  </si>
  <si>
    <t>Nicole Margreiter</t>
  </si>
  <si>
    <t>Marktplatz 8</t>
  </si>
  <si>
    <t>gemeinde@hopfgarten.tirol.gv.at</t>
  </si>
  <si>
    <t>http://www.hopfgarten.tirol.gv.at</t>
  </si>
  <si>
    <t>Roman Thaler</t>
  </si>
  <si>
    <t>Erwin Ramsauer</t>
  </si>
  <si>
    <t>gemeinde@itter.tirol.gv.at</t>
  </si>
  <si>
    <t>http://www.itter.tirol.gv.at</t>
  </si>
  <si>
    <t>Günter Resch</t>
  </si>
  <si>
    <t>Hubert Pletzer</t>
  </si>
  <si>
    <t>Dorf 22</t>
  </si>
  <si>
    <t>gemeinde@jochberg.tirol.gv.at</t>
  </si>
  <si>
    <t>http://www.jochberg.tirol.gv.at</t>
  </si>
  <si>
    <t>Helmut Berger</t>
  </si>
  <si>
    <t>Kurt Hainbuchner</t>
  </si>
  <si>
    <t>Hauptstraße 8</t>
  </si>
  <si>
    <t>gemeinde@kirchberg.tirol.gv.at</t>
  </si>
  <si>
    <t>http://www.kirchberg.tirol.gv.at</t>
  </si>
  <si>
    <t>Gerhard Obermüller</t>
  </si>
  <si>
    <t>Mag. Christopher Innerkofler</t>
  </si>
  <si>
    <t>gemeinde@kirchdorf.tirol.gv.at</t>
  </si>
  <si>
    <t>http://www.kirchdorf.tirol.gv.at</t>
  </si>
  <si>
    <t>Dr. Klaus Winkler</t>
  </si>
  <si>
    <t>Ing. Gerhard Eilenberger</t>
  </si>
  <si>
    <t>Michael Mag. Widmoser</t>
  </si>
  <si>
    <t>Hinterstadt 20</t>
  </si>
  <si>
    <t>stadtamt@kitzbuehel.at</t>
  </si>
  <si>
    <t>http://www.kitzbuehel.at</t>
  </si>
  <si>
    <t>Reinhold Flörl</t>
  </si>
  <si>
    <t>Maria Elisabeth Dünser</t>
  </si>
  <si>
    <t>Dr. Bernhard Penz</t>
  </si>
  <si>
    <t>Dorf 14</t>
  </si>
  <si>
    <t>gemeinde@koessen.tirol.gv.at</t>
  </si>
  <si>
    <t>http://www.koessen.tirol.gv.at</t>
  </si>
  <si>
    <t>Johann Schweigkofler</t>
  </si>
  <si>
    <t>Josef-Hager-Straße 15</t>
  </si>
  <si>
    <t>gemeinde@oberndorf.tirol.gv.at</t>
  </si>
  <si>
    <t>http://www.oberndorf-tirol.at</t>
  </si>
  <si>
    <t>Stefan Jöchl</t>
  </si>
  <si>
    <t>Mag. Alexander Weitlaner</t>
  </si>
  <si>
    <t>Dorf 5</t>
  </si>
  <si>
    <t>gemeinde@reith.eu</t>
  </si>
  <si>
    <t>http://www.reith.eu</t>
  </si>
  <si>
    <t>Roman Pfeiler</t>
  </si>
  <si>
    <t>Dorf 11</t>
  </si>
  <si>
    <t>gemeinde@st-jakob-haus.tirol.gv.at</t>
  </si>
  <si>
    <t>http://www.st-jakob-haus.tirol.gv.at/</t>
  </si>
  <si>
    <t>Mag. Stefan Seiwald</t>
  </si>
  <si>
    <t>Dr. Ernst Hofer</t>
  </si>
  <si>
    <t>Bahnhofstraße 5</t>
  </si>
  <si>
    <t>gemeinde@st.johann.tirol</t>
  </si>
  <si>
    <t>http://www.st.johann.tirol</t>
  </si>
  <si>
    <t>Dorfstraße 15</t>
  </si>
  <si>
    <t>gemeinde@st-ulrich.tirol.gv.at</t>
  </si>
  <si>
    <t>http://www.st.ulrich.tirol.gv.at</t>
  </si>
  <si>
    <t>Günther Jaudl</t>
  </si>
  <si>
    <t>gemeinde@schwendt.tirol.gv.at</t>
  </si>
  <si>
    <t>http://www.schwendt.tirol.gv.at</t>
  </si>
  <si>
    <t>Georg Hochfilzer</t>
  </si>
  <si>
    <t>Dorfstraße 9</t>
  </si>
  <si>
    <t>gemeinde@waidring.tirol.gv.at</t>
  </si>
  <si>
    <t>http://www.waidring.tirol.gv.at</t>
  </si>
  <si>
    <t>Gerhard Rieser</t>
  </si>
  <si>
    <t>http://www.westendorf.tirol.gv.at</t>
  </si>
  <si>
    <t>Markus Bischofer</t>
  </si>
  <si>
    <t>Adolf Moser</t>
  </si>
  <si>
    <t>gemeinde@alpbach.tirol.gv.at</t>
  </si>
  <si>
    <t>http://www.alpbach.tirol.gv.at</t>
  </si>
  <si>
    <t>http://www.angath.at</t>
  </si>
  <si>
    <t>Hermann Ritzer</t>
  </si>
  <si>
    <t>Werner Drexler</t>
  </si>
  <si>
    <t>Obere Dorfstraße 7</t>
  </si>
  <si>
    <t>gemeinde@bad-haering.tirol.gv.at</t>
  </si>
  <si>
    <t>Gerhard Ampferer</t>
  </si>
  <si>
    <t>gemeinde@brandenberg.tirol.gv.at</t>
  </si>
  <si>
    <t>http://www.brandenberg.tirol.gv.at</t>
  </si>
  <si>
    <t>Mag. iur. Thomas Rangger</t>
  </si>
  <si>
    <t>Dorf 94</t>
  </si>
  <si>
    <t>gemeinde@breitenbach.tirol.gv.at</t>
  </si>
  <si>
    <t>http://www.breitenbach.tirol.gv.at</t>
  </si>
  <si>
    <t>Ing. Rudolf Puecher</t>
  </si>
  <si>
    <t>MBA Norbert Leitgeb</t>
  </si>
  <si>
    <t>Mag.(FH) Jochen Troppmair</t>
  </si>
  <si>
    <t>http://www.brixlegg.tirol.gv.at</t>
  </si>
  <si>
    <t>Alexandra, Mag. Stürzl</t>
  </si>
  <si>
    <t>Kaiserbergstraße 7</t>
  </si>
  <si>
    <t>gemeinde@ebbs.tirol.gv.at</t>
  </si>
  <si>
    <t>http://www.ebbs.tirol.gv.at</t>
  </si>
  <si>
    <t>Nikolaus Manzl</t>
  </si>
  <si>
    <t>Dorf 20</t>
  </si>
  <si>
    <t>gemeinde@ellmau.tirol.gv.at</t>
  </si>
  <si>
    <t>http://www.ellmau.tirol.gv.at</t>
  </si>
  <si>
    <t>Georg Aicher-Hechenberger</t>
  </si>
  <si>
    <t>Hermann Trockenbacher</t>
  </si>
  <si>
    <t>Dorf 39</t>
  </si>
  <si>
    <t>gemeinde@erl.tirol.gv.at</t>
  </si>
  <si>
    <t>http://www.erl.tirol.gv.at</t>
  </si>
  <si>
    <t>Herbert Rieder</t>
  </si>
  <si>
    <t>Franz Seil</t>
  </si>
  <si>
    <t>Oberndorferstraße 1</t>
  </si>
  <si>
    <t>gemeinde@kirchbichl.at</t>
  </si>
  <si>
    <t>http://www.kirchbichl.at</t>
  </si>
  <si>
    <t>Mag. Nikolaus Kostenzer</t>
  </si>
  <si>
    <t>Zentrum 1</t>
  </si>
  <si>
    <t>amtsleiter@kramsach.at</t>
  </si>
  <si>
    <t>http://www.kramsach.at</t>
  </si>
  <si>
    <t>Mag. Martin Krumschnabel</t>
  </si>
  <si>
    <t>Oberer Stadtplatz 17</t>
  </si>
  <si>
    <t>stadtamt@kufstein.at</t>
  </si>
  <si>
    <t>Anton Hoflacher</t>
  </si>
  <si>
    <t>Mag. Klaus Fankhauser</t>
  </si>
  <si>
    <t>Dorfstraße 11</t>
  </si>
  <si>
    <t>gemeinde@kundl.tirol.gv.at</t>
  </si>
  <si>
    <t>http://www.kundl.tirol.gv.at</t>
  </si>
  <si>
    <t>Andreas Ehrenstrasser</t>
  </si>
  <si>
    <t>Sonnweg 1</t>
  </si>
  <si>
    <t>http://www.langkampfen.at</t>
  </si>
  <si>
    <t>Dieter Martinz</t>
  </si>
  <si>
    <t>Gerhard Weichselbraun</t>
  </si>
  <si>
    <t>Maria Schmider</t>
  </si>
  <si>
    <t>gemeinde@mariastein.tirol.gv.at</t>
  </si>
  <si>
    <t>http://www.mariastein.gv.at</t>
  </si>
  <si>
    <t>Mag. Alois Brugger</t>
  </si>
  <si>
    <t>Dorf 90</t>
  </si>
  <si>
    <t>gemeinde@muenster.at</t>
  </si>
  <si>
    <t>http://www.muenster.at</t>
  </si>
  <si>
    <t>Christian Ritzer</t>
  </si>
  <si>
    <t>Ing. Gerhard Jäger</t>
  </si>
  <si>
    <t>Franz Ploner</t>
  </si>
  <si>
    <t>gemeinde@niederndorf.tirol.gv.at</t>
  </si>
  <si>
    <t>http://www.niederndorf.tirol.gv.at</t>
  </si>
  <si>
    <t>Elisabeth Daxauer</t>
  </si>
  <si>
    <t>Johann Weihrer</t>
  </si>
  <si>
    <t>Eiberg 14</t>
  </si>
  <si>
    <t>gemeinde@niederndorferberg.tirol.gv.at</t>
  </si>
  <si>
    <t>http://www.niederndorferberg.tirol.gv.at</t>
  </si>
  <si>
    <t>Josef Auer</t>
  </si>
  <si>
    <t>Dorfstraße 57</t>
  </si>
  <si>
    <t>gemeinde@radfeld.tirol.gv.at</t>
  </si>
  <si>
    <t>http://www.radfeld.tirol.gv.at</t>
  </si>
  <si>
    <t>Bernhard Freiberger</t>
  </si>
  <si>
    <t>gemeinde@rattenberg.tirol.gv.at</t>
  </si>
  <si>
    <t>http://www.rattenberg.at</t>
  </si>
  <si>
    <t>http://www.reithimalpbachtal.tirol.gv.at</t>
  </si>
  <si>
    <t>Georg Kitzbichler</t>
  </si>
  <si>
    <t>Sabrina Käser</t>
  </si>
  <si>
    <t>verwaltung@rettenschoess.tirol.gv.at</t>
  </si>
  <si>
    <t>http://www.rettenschoess.at/</t>
  </si>
  <si>
    <t>Christian Tschugg</t>
  </si>
  <si>
    <t>Georg Steiner</t>
  </si>
  <si>
    <t>Dorf 45</t>
  </si>
  <si>
    <t>gemeinde@scheffau.tirol.gv.at</t>
  </si>
  <si>
    <t>http://www.scheffau.eu</t>
  </si>
  <si>
    <t>Peter Payr</t>
  </si>
  <si>
    <t>Arnold Hechenberger</t>
  </si>
  <si>
    <t>Wolfgang Knabl</t>
  </si>
  <si>
    <t>Mag. iur. Peter Erhart</t>
  </si>
  <si>
    <t>Dorf 84</t>
  </si>
  <si>
    <t>gemeinde@soell.tirol.gv.at</t>
  </si>
  <si>
    <t>http://www.soell.tirol.gv.at</t>
  </si>
  <si>
    <t>Vorderthiersee 44</t>
  </si>
  <si>
    <t>gemeinde@thiersee.tirol.gv.at</t>
  </si>
  <si>
    <t>http://www.thiersee.tirol.gv.at</t>
  </si>
  <si>
    <t>Walter Osl</t>
  </si>
  <si>
    <t>Christian Gschösser</t>
  </si>
  <si>
    <t>Linden 5</t>
  </si>
  <si>
    <t>gemeinde@angerberg.gv.at</t>
  </si>
  <si>
    <t>http://www.angerberg.at</t>
  </si>
  <si>
    <t>Alleestraße 24</t>
  </si>
  <si>
    <t>amtsleiter@walchsee.tirol.gv.at</t>
  </si>
  <si>
    <t>http://www.walchsee.tirol.gv.at/</t>
  </si>
  <si>
    <t>Johannes Eder</t>
  </si>
  <si>
    <t>Kirchen, Oberau 116</t>
  </si>
  <si>
    <t>gemeinde@wildschoenau.gv.at</t>
  </si>
  <si>
    <t>http://www.wildschoenau.gv.at</t>
  </si>
  <si>
    <t>Bahnhofstraße 15</t>
  </si>
  <si>
    <t>stadtamtsdirektion@stadt.woergl.at</t>
  </si>
  <si>
    <t>http://www.woergl.at</t>
  </si>
  <si>
    <t>Andreas Förg</t>
  </si>
  <si>
    <t>Hilda Wille</t>
  </si>
  <si>
    <t>Faggen 70</t>
  </si>
  <si>
    <t>gemeinde@faggen.tirol.gv.at</t>
  </si>
  <si>
    <t>http://www.faggen.tirol.gv.at</t>
  </si>
  <si>
    <t>Reinhard Walch</t>
  </si>
  <si>
    <t>Fendels 40</t>
  </si>
  <si>
    <t>gemeinde@fendels.tirol.gv.at</t>
  </si>
  <si>
    <t>http://www.fendels.tirol.gv.at</t>
  </si>
  <si>
    <t>Simon Schwendinger</t>
  </si>
  <si>
    <t>Michael Rietzler</t>
  </si>
  <si>
    <t>Via-Claudia-Augusta 35</t>
  </si>
  <si>
    <t>gemeinde@fiss.tirol.gv.at</t>
  </si>
  <si>
    <t>http://www.fiss.tirol.gv.at</t>
  </si>
  <si>
    <t>Wolfgang Huter</t>
  </si>
  <si>
    <t>Zöhrer Martin</t>
  </si>
  <si>
    <t>Dorf 120</t>
  </si>
  <si>
    <t>gemeinde@fliess.tirol.gv.at</t>
  </si>
  <si>
    <t>http://www.fliess.tirol.gv.at</t>
  </si>
  <si>
    <t>Roland Wechner</t>
  </si>
  <si>
    <t>Flirsch 109</t>
  </si>
  <si>
    <t>gemeinde@flirsch.tirol.gv.at</t>
  </si>
  <si>
    <t>http://www.flirsch.tirol.gv.at</t>
  </si>
  <si>
    <t>Hermann Huber</t>
  </si>
  <si>
    <t>Ing. Helmut Pöll</t>
  </si>
  <si>
    <t>Galtür 39</t>
  </si>
  <si>
    <t>gemeinde@galtuer.gv.at</t>
  </si>
  <si>
    <t>http://www.galtuer.gv.at</t>
  </si>
  <si>
    <t>Franz Josef Maaß</t>
  </si>
  <si>
    <t>Grins 57</t>
  </si>
  <si>
    <t>gemeinde@grins.tirol.gv.at</t>
  </si>
  <si>
    <t>http://www.grins.tirol.gv.at</t>
  </si>
  <si>
    <t>Werner Kurz</t>
  </si>
  <si>
    <t>Dorfstraße 24</t>
  </si>
  <si>
    <t>http://www.ischgl.tirol.gv.at</t>
  </si>
  <si>
    <t>Helmut Ladner</t>
  </si>
  <si>
    <t>Kappl 112</t>
  </si>
  <si>
    <t>gemeinde@kappl.tirol.gv.at</t>
  </si>
  <si>
    <t>Peter Moritz</t>
  </si>
  <si>
    <t>Stefan Schwarz</t>
  </si>
  <si>
    <t>Poschackerl 46</t>
  </si>
  <si>
    <t>gemeinde@kaunerberg.tirol.gv.at</t>
  </si>
  <si>
    <t>http://www.kaunerberg.tirol.gv.at</t>
  </si>
  <si>
    <t>Feichten 141</t>
  </si>
  <si>
    <t>gemeinde@kaunertal.tirol.gv.at</t>
  </si>
  <si>
    <t>http://www.kaunertal.eu</t>
  </si>
  <si>
    <t>Matthias Schranz</t>
  </si>
  <si>
    <t>Edgar Buchhammer</t>
  </si>
  <si>
    <t>Dorfstraße 23</t>
  </si>
  <si>
    <t>gemeinde@kauns.tirol.gv.at</t>
  </si>
  <si>
    <t>http://www.kauns.tirol.gv.at/</t>
  </si>
  <si>
    <t>Pauli Erhart</t>
  </si>
  <si>
    <t>Dorfstraße 8</t>
  </si>
  <si>
    <t>gemeinde@ladis.tirol.gv.at</t>
  </si>
  <si>
    <t>Dr. Wolfgang Jörg</t>
  </si>
  <si>
    <t>Thomas Hittler</t>
  </si>
  <si>
    <t>Mag Elisabeth Reich</t>
  </si>
  <si>
    <t>Innstraße 23</t>
  </si>
  <si>
    <t>http://www.landeck.tirol.gv.at</t>
  </si>
  <si>
    <t>Helmut Spöttl</t>
  </si>
  <si>
    <t>Karl Ploner</t>
  </si>
  <si>
    <t>gemeinde@nauders.tirol.gv.at</t>
  </si>
  <si>
    <t>http://www.nauders.tirol.gv.at</t>
  </si>
  <si>
    <t>Patrik Wolf</t>
  </si>
  <si>
    <t>Bernhard Buchhammer</t>
  </si>
  <si>
    <t>gemeinde@pettneu.tirol.gv.at</t>
  </si>
  <si>
    <t>http://www.pettneu.tirol.gv.at</t>
  </si>
  <si>
    <t>Mag. Irene Hackl</t>
  </si>
  <si>
    <t>Stuben 45</t>
  </si>
  <si>
    <t>gemeinde@pfunds.tirol.gv.at</t>
  </si>
  <si>
    <t>http://www.pfunds.tirol.gv.at</t>
  </si>
  <si>
    <t>Harald Bonelli</t>
  </si>
  <si>
    <t>Pians 47</t>
  </si>
  <si>
    <t>gemeinde@pians.tirol.gv.at</t>
  </si>
  <si>
    <t>http://www.pians.tirol.gv.at</t>
  </si>
  <si>
    <t>Alexander Jäger</t>
  </si>
  <si>
    <t>Christian Strigl</t>
  </si>
  <si>
    <t>Obergasse 1</t>
  </si>
  <si>
    <t>gemeinde@prutz.tirol.gv.at</t>
  </si>
  <si>
    <t>http://www.prutz.tirol.gv.at</t>
  </si>
  <si>
    <t>Fabienne Preisenhammer</t>
  </si>
  <si>
    <t>gemeinde@ried-oberinntal.tirol.gv.at</t>
  </si>
  <si>
    <t>http://www.ried-oberinntal.tirol.gv.at</t>
  </si>
  <si>
    <t>Helmut Mall</t>
  </si>
  <si>
    <t>Dorfstraße 46</t>
  </si>
  <si>
    <t>gemeinde@st-anton.at</t>
  </si>
  <si>
    <t>http://www.st-anton.at</t>
  </si>
  <si>
    <t>gemeinde@schoenwies.tirol.gv.at</t>
  </si>
  <si>
    <t>http://www.schoenwies.tirol.gv.at</t>
  </si>
  <si>
    <t>Michael Zangerl</t>
  </si>
  <si>
    <t>Roswitha Schmid</t>
  </si>
  <si>
    <t>Au 220</t>
  </si>
  <si>
    <t>gemeinde@see.tirol.gv.at</t>
  </si>
  <si>
    <t>http://www.see.tirol.gv.at</t>
  </si>
  <si>
    <t>Mag. Paul Greiter</t>
  </si>
  <si>
    <t>Helmut Dollnig</t>
  </si>
  <si>
    <t>lic.oec.HSG Renate Schranz MBA</t>
  </si>
  <si>
    <t>Gänsackerweg 2</t>
  </si>
  <si>
    <t>http://www.serfaus.gv.at</t>
  </si>
  <si>
    <t>Alois Jäger</t>
  </si>
  <si>
    <t>Birgit Pinzger</t>
  </si>
  <si>
    <t>Spiss 20</t>
  </si>
  <si>
    <t>gemeinde@spiss.tirol.gv.at</t>
  </si>
  <si>
    <t>http://www.spiss.tirol.gv.at</t>
  </si>
  <si>
    <t>Martin Auer</t>
  </si>
  <si>
    <t>Ferdinand Beer</t>
  </si>
  <si>
    <t>Günter Zangerle</t>
  </si>
  <si>
    <t>gemeinde@stanz.tirol.gv.at</t>
  </si>
  <si>
    <t>http://www.stanz.tirol.gv.at</t>
  </si>
  <si>
    <t>Ing. Harald Sieß</t>
  </si>
  <si>
    <t>Martin Senn</t>
  </si>
  <si>
    <t>Dorf 12a</t>
  </si>
  <si>
    <t>gemeinde@strengen.at</t>
  </si>
  <si>
    <t>http://www.strengen.at</t>
  </si>
  <si>
    <t>Brunhilde Falch</t>
  </si>
  <si>
    <t>Höfen 38</t>
  </si>
  <si>
    <t>gemeinde@tobadill.tirol.gv.at</t>
  </si>
  <si>
    <t>http://www.tvblandeck.at/tobadill.htm</t>
  </si>
  <si>
    <t>Bernhard Achenrainer</t>
  </si>
  <si>
    <t>Reinhard Waldhart</t>
  </si>
  <si>
    <t>Steinach 44</t>
  </si>
  <si>
    <t>gemeinde@toesens.tirol.gv.at</t>
  </si>
  <si>
    <t>http://www.toesens.tirol.gv.at</t>
  </si>
  <si>
    <t>Mag. Stefan Trenker</t>
  </si>
  <si>
    <t>Hauptstraße 53</t>
  </si>
  <si>
    <t>gemeinde@zams.gv.at</t>
  </si>
  <si>
    <t>http://www.zams.gv.at</t>
  </si>
  <si>
    <t>Anton Brunner</t>
  </si>
  <si>
    <t>Klaus Kofler</t>
  </si>
  <si>
    <t>http://www.abfaltersbach.at</t>
  </si>
  <si>
    <t>Christian Gander</t>
  </si>
  <si>
    <t>gemeinde@ainet.gv.at</t>
  </si>
  <si>
    <t>http://www.ainet.gv.at</t>
  </si>
  <si>
    <t>Mag. Michael Rainer</t>
  </si>
  <si>
    <t>Thomas Totschnig</t>
  </si>
  <si>
    <t>Lindenstraße 4</t>
  </si>
  <si>
    <t>http://www.amlach.net</t>
  </si>
  <si>
    <t>Johann Waldauf</t>
  </si>
  <si>
    <t>Josef Kollreider</t>
  </si>
  <si>
    <t>gemeinde@anras.at</t>
  </si>
  <si>
    <t>http://www.anras.at</t>
  </si>
  <si>
    <t>Harald Stocker</t>
  </si>
  <si>
    <t>Mag.(FH) Florian Müller</t>
  </si>
  <si>
    <t>Unterassling 28</t>
  </si>
  <si>
    <t>gemeinde@assling.at</t>
  </si>
  <si>
    <t>http://www.assling.at</t>
  </si>
  <si>
    <t>Mag. Josef Mair</t>
  </si>
  <si>
    <t>gemeinde@ausservillgraten.gv.at</t>
  </si>
  <si>
    <t>http://www.ausservillgraten.gv.at</t>
  </si>
  <si>
    <t>Martin Mayerl</t>
  </si>
  <si>
    <t>Josef Steiner</t>
  </si>
  <si>
    <t>gemeindeverwaltung@doelsach.at</t>
  </si>
  <si>
    <t>http://www.doelsach.at</t>
  </si>
  <si>
    <t>Bernhard Webhofer</t>
  </si>
  <si>
    <t>Norbert Duregger</t>
  </si>
  <si>
    <t>Christian Tiefnig</t>
  </si>
  <si>
    <t>Dorfstraße 32</t>
  </si>
  <si>
    <t>gemeinde@gaimberg.at</t>
  </si>
  <si>
    <t>http://www.gaimberg.at</t>
  </si>
  <si>
    <t>Markus Tönig</t>
  </si>
  <si>
    <t>Helmut Veider</t>
  </si>
  <si>
    <t>Dorf 46</t>
  </si>
  <si>
    <t>gde.hopfgarten@defnet.at</t>
  </si>
  <si>
    <t>http://www.defereggental.eu</t>
  </si>
  <si>
    <t>Gasse 78</t>
  </si>
  <si>
    <t>gemeinde@innervillgraten.at</t>
  </si>
  <si>
    <t>http://www.innervillgraten.at</t>
  </si>
  <si>
    <t>Mag. Carmen Grader</t>
  </si>
  <si>
    <t>Iselsberg 30</t>
  </si>
  <si>
    <t>office@gemeinde-iselsberg.at</t>
  </si>
  <si>
    <t>Erika Rogl</t>
  </si>
  <si>
    <t>Ködnitz 6</t>
  </si>
  <si>
    <t>gemeindeamt@kals.at</t>
  </si>
  <si>
    <t>http://www.kals.at</t>
  </si>
  <si>
    <t>Josef Außerlechner</t>
  </si>
  <si>
    <t>gemeindeamt@kartitsch.at</t>
  </si>
  <si>
    <t>http://www.kartitsch.at/</t>
  </si>
  <si>
    <t>Oswald Kuenz</t>
  </si>
  <si>
    <t>Philipp Pacher</t>
  </si>
  <si>
    <t>gemeinde@lavant.at</t>
  </si>
  <si>
    <t>http://www.lavant.at/</t>
  </si>
  <si>
    <t>Ing. Bernhard Zanon</t>
  </si>
  <si>
    <t>Alfons Monitzer</t>
  </si>
  <si>
    <t>http://www.leisach.gv.at</t>
  </si>
  <si>
    <t>DI Elisabeth Blanik</t>
  </si>
  <si>
    <t>Siegfried Schatz</t>
  </si>
  <si>
    <t>Hauptplatz 7</t>
  </si>
  <si>
    <t>rathaus@stadt-lienz.at</t>
  </si>
  <si>
    <t>http://www.stadt-lienz.at</t>
  </si>
  <si>
    <t>Georg Ranacher</t>
  </si>
  <si>
    <t>Rauterplatz 1</t>
  </si>
  <si>
    <t>gemeinde@matrei-ost.tirol.gv.at</t>
  </si>
  <si>
    <t>http://www.matrei-ost.tirol.gv.at</t>
  </si>
  <si>
    <t>Georg Rainer</t>
  </si>
  <si>
    <t>Gerald Standteiner</t>
  </si>
  <si>
    <t>Bernhard Wurzer</t>
  </si>
  <si>
    <t>Nikolsdorf 17</t>
  </si>
  <si>
    <t>gemeinde@nikolsdorf.at</t>
  </si>
  <si>
    <t>http://www.nikolsdorf.at</t>
  </si>
  <si>
    <t>Ing. Andreas Pfurner</t>
  </si>
  <si>
    <t>Dr. Robert Wilhelmer</t>
  </si>
  <si>
    <t>marktgemeinde@nussdorf-debant.at</t>
  </si>
  <si>
    <t>http://www.nussdorf-debant.at</t>
  </si>
  <si>
    <t>Norbert Brunner</t>
  </si>
  <si>
    <t>Oberlienz 30</t>
  </si>
  <si>
    <t>gemeinde@oberlienz.at</t>
  </si>
  <si>
    <t>http://www.sonnendoerfer.at/oberlienz</t>
  </si>
  <si>
    <t>Matthias Scherer</t>
  </si>
  <si>
    <t>Andreas Mitterdorfer</t>
  </si>
  <si>
    <t>Dorf 4</t>
  </si>
  <si>
    <t>gemeinde@obertilliach.gv.at</t>
  </si>
  <si>
    <t>http://www.obertilliach.gv.at</t>
  </si>
  <si>
    <t>Irmgard Weißkopf</t>
  </si>
  <si>
    <t>St. Andrä 35a</t>
  </si>
  <si>
    <t>gemeinde@praegraten.info</t>
  </si>
  <si>
    <t>http://www.praegraten.info</t>
  </si>
  <si>
    <t>Ingo Hafele</t>
  </si>
  <si>
    <t>Hannes Erlsbacher</t>
  </si>
  <si>
    <t>Unterrotte 75</t>
  </si>
  <si>
    <t>gemeinde@stjakob.at</t>
  </si>
  <si>
    <t>Franz Gollner</t>
  </si>
  <si>
    <t>Martin Gridling</t>
  </si>
  <si>
    <t>St. Johann im Walde 48</t>
  </si>
  <si>
    <t>gemeinde@sanktjohannimwalde.at</t>
  </si>
  <si>
    <t>http://www.sanktjohannimwalde.at/</t>
  </si>
  <si>
    <t>Vitus Monitzer</t>
  </si>
  <si>
    <t>Gerhard Wallensteiner</t>
  </si>
  <si>
    <t>Gsaritzen 28</t>
  </si>
  <si>
    <t>gemeinde@st-veit-def.at</t>
  </si>
  <si>
    <t>Ludwig Pedarnig</t>
  </si>
  <si>
    <t>Mesnerdorf 71</t>
  </si>
  <si>
    <t>gemeinde@schlaiten.gv.at</t>
  </si>
  <si>
    <t>http://www.schlaiten.gv.at</t>
  </si>
  <si>
    <t>Sillian 86</t>
  </si>
  <si>
    <t>gemeindeamt@marktgemeinde-sillian.at</t>
  </si>
  <si>
    <t>http://www.marktgemeinde-sillian.at</t>
  </si>
  <si>
    <t>Franz Webhofer</t>
  </si>
  <si>
    <t>http://www.gemeinde-strassen.at/</t>
  </si>
  <si>
    <t>Ing. Reinhold Kollnig</t>
  </si>
  <si>
    <t>Thomas Tschurtschenthaler</t>
  </si>
  <si>
    <t>Dorf 56</t>
  </si>
  <si>
    <t>amtsleiter@gemeinde-thurn.at</t>
  </si>
  <si>
    <t>http://www.thurn.eu</t>
  </si>
  <si>
    <t>Ing.Mag. Markus Einhauer</t>
  </si>
  <si>
    <t>Lydia Unterluggauer</t>
  </si>
  <si>
    <t>Hannes Hofer</t>
  </si>
  <si>
    <t>Dorfstraße 37</t>
  </si>
  <si>
    <t>Manfred Lanzinger</t>
  </si>
  <si>
    <t>Johannes Obererlacher</t>
  </si>
  <si>
    <t>Daniela Klammer</t>
  </si>
  <si>
    <t>Ing. Dietmar Ruggenthaler</t>
  </si>
  <si>
    <t>Wolfgang Gasser</t>
  </si>
  <si>
    <t>Virgental Straße 81</t>
  </si>
  <si>
    <t>gemeinde@virgen.at</t>
  </si>
  <si>
    <t>http://www.virgen.at</t>
  </si>
  <si>
    <t>Ing. Georg Hofmann, MBA</t>
  </si>
  <si>
    <t>Ing. Johann Kraler</t>
  </si>
  <si>
    <t>Klaus Geiler</t>
  </si>
  <si>
    <t>Panzendorf 126</t>
  </si>
  <si>
    <t>gemeinde@heinfels.at</t>
  </si>
  <si>
    <t>http://www.heinfels.at</t>
  </si>
  <si>
    <t>Simon Larcher</t>
  </si>
  <si>
    <t>Wolfgang Blaas</t>
  </si>
  <si>
    <t>gemeinde@bach.tirol.gv.at</t>
  </si>
  <si>
    <t>http://www.bach.tirol.gv.at/</t>
  </si>
  <si>
    <t>Dietmar Berktold</t>
  </si>
  <si>
    <t>Berwang 82</t>
  </si>
  <si>
    <t>gemeinde@berwang.tirol.gv.at</t>
  </si>
  <si>
    <t>http://www.berwang.tirol.gv.at/</t>
  </si>
  <si>
    <t>Fernpaßstraße 27</t>
  </si>
  <si>
    <t>amtsleiter@biberwier.tirol.gv.at</t>
  </si>
  <si>
    <t>http://www.biberwier.tirol.gv.at</t>
  </si>
  <si>
    <t>Rudolf Gleirscher</t>
  </si>
  <si>
    <t>Kirchhof 58</t>
  </si>
  <si>
    <t>gemeinde@bichlbach.tirol.gv.at</t>
  </si>
  <si>
    <t>http://www.bichlbach.tirol.gv.at</t>
  </si>
  <si>
    <t>Hanspeter Wagner</t>
  </si>
  <si>
    <t>Roland Hechenblaikner</t>
  </si>
  <si>
    <t>Max-Kerber-Platz 1</t>
  </si>
  <si>
    <t>gemeinde@breitenwang.tirol.gv.at</t>
  </si>
  <si>
    <t>http://www.breitenwang.tirol.gv.at</t>
  </si>
  <si>
    <t>Schulweg 10</t>
  </si>
  <si>
    <t>gemeinde@ehenbichl.tirol.gv.at</t>
  </si>
  <si>
    <t>http://www.ehenbichl.tirol.gv.at</t>
  </si>
  <si>
    <t>Herbert Fuchs</t>
  </si>
  <si>
    <t>Kirchplatz 1</t>
  </si>
  <si>
    <t>gemeinde@ehrwald.tirol.gv.at</t>
  </si>
  <si>
    <t>http://www.ehrwald.tirol.gv.at</t>
  </si>
  <si>
    <t>Markus Gerber</t>
  </si>
  <si>
    <t>Herbert Walch</t>
  </si>
  <si>
    <t>gemeinde@elbigenalp.tirol.gv.at</t>
  </si>
  <si>
    <t>Markus Sojer</t>
  </si>
  <si>
    <t>Elmen 2</t>
  </si>
  <si>
    <t>gemeinde@elmen.tirol.gv.at</t>
  </si>
  <si>
    <t>Sabine Fürrutter</t>
  </si>
  <si>
    <t>Forchach 41</t>
  </si>
  <si>
    <t>gemeinde@forchach.tirol.gv.at</t>
  </si>
  <si>
    <t>Martin Schädle</t>
  </si>
  <si>
    <t>Dorfstraße 1</t>
  </si>
  <si>
    <t>gemeinde@graen.tirol.gv.at</t>
  </si>
  <si>
    <t>http://www.graen.tirol.gv.at</t>
  </si>
  <si>
    <t>Roland Scheidle</t>
  </si>
  <si>
    <t>Heike Larcher</t>
  </si>
  <si>
    <t>Gramais 16</t>
  </si>
  <si>
    <t>Harald Friedle</t>
  </si>
  <si>
    <t>Ingrid Schmid</t>
  </si>
  <si>
    <t>Häselgehr 160</t>
  </si>
  <si>
    <t>gemeinde@haeselgehr.tirol.gv.at</t>
  </si>
  <si>
    <t>http://www.haeselgehr.tirol.gv.at</t>
  </si>
  <si>
    <t>Richard Baldauf</t>
  </si>
  <si>
    <t>Oberdorf 13</t>
  </si>
  <si>
    <t>gemeinde@heiterwang.tirol.gv.at</t>
  </si>
  <si>
    <t>http://www.heiterwang.tirol.gv.at</t>
  </si>
  <si>
    <t>Martin Kärle</t>
  </si>
  <si>
    <t>Jürgen Friedle</t>
  </si>
  <si>
    <t>gemeinde@hinterhornbach.tirol.gv.at</t>
  </si>
  <si>
    <t>Rüdiger Reymann</t>
  </si>
  <si>
    <t>Thomas Haberl</t>
  </si>
  <si>
    <t>Hauptstraße 24</t>
  </si>
  <si>
    <t>amtsleiter@hoefen.tirol.gv.at</t>
  </si>
  <si>
    <t>http://www.hoefen.gv.at</t>
  </si>
  <si>
    <t>Mag. Ursula Falger</t>
  </si>
  <si>
    <t>Holzgau 45</t>
  </si>
  <si>
    <t>gemeinde@holzgau.tirol.gv.at</t>
  </si>
  <si>
    <t>http://www.holzgau.tirol.gv.at</t>
  </si>
  <si>
    <t>Karina Konrad</t>
  </si>
  <si>
    <t>Jungholz 55</t>
  </si>
  <si>
    <t>gemeinde@jungholz.tirol.gv.at</t>
  </si>
  <si>
    <t>http://www.jungholz.tirol.gv.at</t>
  </si>
  <si>
    <t>Norbert Lorenz</t>
  </si>
  <si>
    <t>Kaisers 13</t>
  </si>
  <si>
    <t>gemeinde@kaisers.tirol.gv.at</t>
  </si>
  <si>
    <t>http://www.kaisers-lechtal.at</t>
  </si>
  <si>
    <t>DI Wolfgang Klien</t>
  </si>
  <si>
    <t>Anton Koch</t>
  </si>
  <si>
    <t>Dorfstraße 10</t>
  </si>
  <si>
    <t>gemeinde@lechaschau.tirol.gv.at</t>
  </si>
  <si>
    <t>http://www.lechaschau.at</t>
  </si>
  <si>
    <t>Mag. (FH) Stefan Lagg</t>
  </si>
  <si>
    <t>Thomas Koch</t>
  </si>
  <si>
    <t>Manfred Koch</t>
  </si>
  <si>
    <t>gemeinde@lermoos.tirol.gv.at</t>
  </si>
  <si>
    <t>http://www.lermoos.tirol.gv.at</t>
  </si>
  <si>
    <t>Sieghard Wachter</t>
  </si>
  <si>
    <t>Reinhard Leuprecht</t>
  </si>
  <si>
    <t>Hofstatt 85</t>
  </si>
  <si>
    <t>gemeinde@musau.tirol.gv.at</t>
  </si>
  <si>
    <t>Walter Zobl</t>
  </si>
  <si>
    <t>Johann Georg Schrötter</t>
  </si>
  <si>
    <t>Namlos 16</t>
  </si>
  <si>
    <t>gemeinde@namlos.tirol.gv.at</t>
  </si>
  <si>
    <t>Thomas Maringele</t>
  </si>
  <si>
    <t>Nesselwängle 74</t>
  </si>
  <si>
    <t>gemeinde@nesselwaengle.tirol.gv.at</t>
  </si>
  <si>
    <t>http://www.nesselwaengle.tirol.gv.at</t>
  </si>
  <si>
    <t>Bschlabs 30</t>
  </si>
  <si>
    <t>gemeinde@pfafflar.tirol.gv.at</t>
  </si>
  <si>
    <t>http://www.pfafflar.eu</t>
  </si>
  <si>
    <t>Reinhild Astl</t>
  </si>
  <si>
    <t>Richard Wörle</t>
  </si>
  <si>
    <t>Kohlplatz 7</t>
  </si>
  <si>
    <t>gemeinde@pflach.tirol.gv.at</t>
  </si>
  <si>
    <t>http://www.pflach.at</t>
  </si>
  <si>
    <t>Edmund Huber</t>
  </si>
  <si>
    <t>Unterpinswang 1b</t>
  </si>
  <si>
    <t>http://www.pinswang.tirol.gv.at</t>
  </si>
  <si>
    <t>Obermarkt 1</t>
  </si>
  <si>
    <t>reutte@reutte.at</t>
  </si>
  <si>
    <t>http://www.reutte.at</t>
  </si>
  <si>
    <t>Herbert Durst</t>
  </si>
  <si>
    <t>Schattwald 41</t>
  </si>
  <si>
    <t>gemeinde@schattwald.tirol.gv.at</t>
  </si>
  <si>
    <t>http://www.schattwald.tirol.gv.at/</t>
  </si>
  <si>
    <t>Hanspeter Außerhofer</t>
  </si>
  <si>
    <t>Otto Kärle</t>
  </si>
  <si>
    <t>gemeinde@stanzach.tirol.gv.at</t>
  </si>
  <si>
    <t>http://www.stanzach.at</t>
  </si>
  <si>
    <t>Günther Walch</t>
  </si>
  <si>
    <t>Ing. Philipp Zangerl</t>
  </si>
  <si>
    <t>Nadja Drexel</t>
  </si>
  <si>
    <t>Steeg 30</t>
  </si>
  <si>
    <t>gemeinde@steeg.tirol.gv.at</t>
  </si>
  <si>
    <t>http://www.steeg.tirol.gv.at</t>
  </si>
  <si>
    <t>Brigitte Schneider</t>
  </si>
  <si>
    <t>Höf 36</t>
  </si>
  <si>
    <t>gemeinde@tannheim.tirol.gv.at</t>
  </si>
  <si>
    <t>http://www.tannheim.tirol.gv.at/</t>
  </si>
  <si>
    <t>Stadtplatz 1</t>
  </si>
  <si>
    <t>gemeinde@vils.tirol.gv.at</t>
  </si>
  <si>
    <t>http://www.vils.at</t>
  </si>
  <si>
    <t>Gottfried Ginther</t>
  </si>
  <si>
    <t>Gertraud Kerschbaumer</t>
  </si>
  <si>
    <t>Vorderhornbach 60</t>
  </si>
  <si>
    <t>gemeinde@vorderhornbach.tirol.gv.at</t>
  </si>
  <si>
    <t>Peter Schautzgy</t>
  </si>
  <si>
    <t>Wilfried Weirather</t>
  </si>
  <si>
    <t>Oberdorf 4</t>
  </si>
  <si>
    <t>gemeinde@waengle.at</t>
  </si>
  <si>
    <t>http://www.waengle.at/</t>
  </si>
  <si>
    <t>Matthias Tschiderer</t>
  </si>
  <si>
    <t>amtsleiter@weissenbach.tirol.gv.at</t>
  </si>
  <si>
    <t>http://www.weissenbach.tirol.gv.at</t>
  </si>
  <si>
    <t>Werner Gehring</t>
  </si>
  <si>
    <t>Zöblen 39</t>
  </si>
  <si>
    <t>gemeinde@zoeblen.tirol.gv.at</t>
  </si>
  <si>
    <t>http://zoeblen.tirol.gv.at/</t>
  </si>
  <si>
    <t>Karl Moser</t>
  </si>
  <si>
    <t>Aloisia Rieser</t>
  </si>
  <si>
    <t>Stefan Pockstaller</t>
  </si>
  <si>
    <t>gemeinde@achenkirch.tirol.gv.at</t>
  </si>
  <si>
    <t>http://www.achenkirch.tirol.gv.at</t>
  </si>
  <si>
    <t>Andreas Egger</t>
  </si>
  <si>
    <t>Walter Schiestl</t>
  </si>
  <si>
    <t>gemeinde@aschauzillertal.tirol.gv.at</t>
  </si>
  <si>
    <t>http://www.aschauimzillertal.com</t>
  </si>
  <si>
    <t>DI Heinrich Ebenbichler</t>
  </si>
  <si>
    <t>Martin Stock</t>
  </si>
  <si>
    <t>gemeinde@brandberg.tirol.gv.at</t>
  </si>
  <si>
    <t>http://www.brandberg.tirol.gv.at</t>
  </si>
  <si>
    <t>Alois Wurm</t>
  </si>
  <si>
    <t>Lucas Wasserer</t>
  </si>
  <si>
    <t>Dorf 40a</t>
  </si>
  <si>
    <t>gemeinde@bruck.tirol.gv.at</t>
  </si>
  <si>
    <t>http://www.bruck-am-ziller.at</t>
  </si>
  <si>
    <t>Marion Wex</t>
  </si>
  <si>
    <t>Hans Pfister</t>
  </si>
  <si>
    <t>gemeinde@buch.tirol.gv.at</t>
  </si>
  <si>
    <t>http://www.buch.tirol.gv.at</t>
  </si>
  <si>
    <t>Mag. Walter Margreiter</t>
  </si>
  <si>
    <t>gemeinde@eben-achensee.tirol.gv.at</t>
  </si>
  <si>
    <t>http://www.eben.tirol.gv.at</t>
  </si>
  <si>
    <t>Andreas Kröll</t>
  </si>
  <si>
    <t>DI Tobias Fankhauser</t>
  </si>
  <si>
    <t>Wolfgang Wechner</t>
  </si>
  <si>
    <t>Dorf 140</t>
  </si>
  <si>
    <t>gemeinde@finkenberg.tirol.gv.at</t>
  </si>
  <si>
    <t>http://www.finkenberg.tirol.gv.at</t>
  </si>
  <si>
    <t>Mag. Dominik Mainusch</t>
  </si>
  <si>
    <t>Hauptstraße 58</t>
  </si>
  <si>
    <t>gemeinde@fuegen.tirol.gv.at</t>
  </si>
  <si>
    <t>http://www.fuegen.at</t>
  </si>
  <si>
    <t>Pankrazbergstraße 1</t>
  </si>
  <si>
    <t>gemeinde@fuegenberg.tirol.gv.at</t>
  </si>
  <si>
    <t>Josef Brunner</t>
  </si>
  <si>
    <t>Gebhard Kometer</t>
  </si>
  <si>
    <t>Martina Wallner</t>
  </si>
  <si>
    <t>Gallzein 58a</t>
  </si>
  <si>
    <t>gemeinde@gallzein.tirol.gv.at</t>
  </si>
  <si>
    <t>http://www.gallzein.tirol.gv.at</t>
  </si>
  <si>
    <t>Andreas Haas</t>
  </si>
  <si>
    <t>Martin Kammerlander</t>
  </si>
  <si>
    <t>Wolfgang Wegscheider</t>
  </si>
  <si>
    <t>Gerlos 141</t>
  </si>
  <si>
    <t>gemeinde@gerlos.tirol.gv.at</t>
  </si>
  <si>
    <t>http://www.gerlos.tirol.gv.at</t>
  </si>
  <si>
    <t>Josef Kerschdorfer</t>
  </si>
  <si>
    <t>Anneliese Kröll</t>
  </si>
  <si>
    <t>gemeinde@gerlosberg.tirol.gv.at</t>
  </si>
  <si>
    <t>http://www.gemeinde-gerlosberg.at</t>
  </si>
  <si>
    <t>Hansjörg Kreidl</t>
  </si>
  <si>
    <t>Martin Luxner</t>
  </si>
  <si>
    <t>Dörfl 360</t>
  </si>
  <si>
    <t>gemeinde@hainzenberg.tirol.gv.at</t>
  </si>
  <si>
    <t>http://www.hainzenberg.tirol.gv.at</t>
  </si>
  <si>
    <t>office@gemeinde-hart.com</t>
  </si>
  <si>
    <t>http://www.gemeinde-hart.com</t>
  </si>
  <si>
    <t>Elfriede Klocker</t>
  </si>
  <si>
    <t>Johann-Sponring-Straße 80</t>
  </si>
  <si>
    <t>buchhaltung@hippach-schwendau.at</t>
  </si>
  <si>
    <t>Dietmar Wallner</t>
  </si>
  <si>
    <t>Mag. Dr. jur. Wolfgang Astl</t>
  </si>
  <si>
    <t>Südtiroler Platz 2</t>
  </si>
  <si>
    <t>gemeinde@jenbach.at</t>
  </si>
  <si>
    <t>http://www.jenbach.at</t>
  </si>
  <si>
    <t>Klaus Gasteiger</t>
  </si>
  <si>
    <t>Schmiedau 17</t>
  </si>
  <si>
    <t>gemeinde@kaltenbach.tirol.gv.at</t>
  </si>
  <si>
    <t>http://www.kaltenbach.at</t>
  </si>
  <si>
    <t>MMag. Monika Wechselberger</t>
  </si>
  <si>
    <t>Dr. Wolfgang Stöckl</t>
  </si>
  <si>
    <t>Hauptstraße 409</t>
  </si>
  <si>
    <t>gemeinde@mayrhofen.tirol.gv.at</t>
  </si>
  <si>
    <t>http://www.mayrhofen.tirol.gv.at</t>
  </si>
  <si>
    <t>Ing. Hannes Fender</t>
  </si>
  <si>
    <t>Martin Hochschwarzer</t>
  </si>
  <si>
    <t>Peter Stauder</t>
  </si>
  <si>
    <t>Dorf 9</t>
  </si>
  <si>
    <t>gemeinde@pill.tirol.gv.at</t>
  </si>
  <si>
    <t>http://www.pill.tirol.gv.at</t>
  </si>
  <si>
    <t>Friedrich Steiner</t>
  </si>
  <si>
    <t>Josef Höllwarth</t>
  </si>
  <si>
    <t>Ramsau 265</t>
  </si>
  <si>
    <t>gemeinde@ramsau.tirol.gv.at</t>
  </si>
  <si>
    <t>http://www.ramsau.tirol.gv.at</t>
  </si>
  <si>
    <t>Hansjörg Jäger</t>
  </si>
  <si>
    <t>Konrad Kammerlander</t>
  </si>
  <si>
    <t>Großriedstraße 4</t>
  </si>
  <si>
    <t>gemeinde@ried-zillertal.tirol.gv.at</t>
  </si>
  <si>
    <t>http://www.ried-zillertal.tirol.gv.at</t>
  </si>
  <si>
    <t>Johann Schreyer</t>
  </si>
  <si>
    <t>Hermann Pfister</t>
  </si>
  <si>
    <t>Andreas Pfister</t>
  </si>
  <si>
    <t>Rohr 22</t>
  </si>
  <si>
    <t>amtsleiter@rohrberg.tirol.gv.at</t>
  </si>
  <si>
    <t>http://www.rohrberg.tirol.gv.at</t>
  </si>
  <si>
    <t>gemeinde@schlitters.tirol.gv.at</t>
  </si>
  <si>
    <t>http://www.schlitters.at</t>
  </si>
  <si>
    <t>Mag. Martin Wex</t>
  </si>
  <si>
    <t>Mag. Christoph Holzer</t>
  </si>
  <si>
    <t>Franz-Josef-Straße 2</t>
  </si>
  <si>
    <t>stadtamt@schwaz.at</t>
  </si>
  <si>
    <t>http://www.schwaz.at</t>
  </si>
  <si>
    <t>Franz Hauser</t>
  </si>
  <si>
    <t>http://www.schwendau.at</t>
  </si>
  <si>
    <t>Michael Huber</t>
  </si>
  <si>
    <t>Ing. Thomas Hanser</t>
  </si>
  <si>
    <t>Unterdorf 62</t>
  </si>
  <si>
    <t>Helmut Margreiter</t>
  </si>
  <si>
    <t>gemeinde@steinberg-rofan.tirol.gv.at</t>
  </si>
  <si>
    <t>http://www.steinberg.tirol.gv.at</t>
  </si>
  <si>
    <t>Ing. Karl Eberharter</t>
  </si>
  <si>
    <t>Martina Ampferer</t>
  </si>
  <si>
    <t>Oberdorf 68</t>
  </si>
  <si>
    <t>gemeinde@strass.tirol.gv.at</t>
  </si>
  <si>
    <t>http://www.strass.tirol.gv.at</t>
  </si>
  <si>
    <t>Dorfstraße 29</t>
  </si>
  <si>
    <t>gemeinde@stumm.tirol.gv.at</t>
  </si>
  <si>
    <t>http://www.stumm.tirol.gv.at</t>
  </si>
  <si>
    <t>Mag. Georg Danzl</t>
  </si>
  <si>
    <t>Christina Rohrmoser</t>
  </si>
  <si>
    <t>gemeinde@stummerberg.tirol.gv.at</t>
  </si>
  <si>
    <t>http://www.stummerberg.tirol.gv.at</t>
  </si>
  <si>
    <t>Johann Walter Hußl</t>
  </si>
  <si>
    <t>gemeinde@terfens.at</t>
  </si>
  <si>
    <t>http://www.terfens.at</t>
  </si>
  <si>
    <t>Simon Grubauer</t>
  </si>
  <si>
    <t>Vitus Gredler</t>
  </si>
  <si>
    <t>Lanersbach 470</t>
  </si>
  <si>
    <t>http://www.gemeinde-tux.at</t>
  </si>
  <si>
    <t>Ing. Josef Bucher</t>
  </si>
  <si>
    <t>Benno Fankhauser</t>
  </si>
  <si>
    <t>gemeinde@uderns.tirol.gv.at</t>
  </si>
  <si>
    <t>http://www.gemeinde.uderns.at</t>
  </si>
  <si>
    <t>Karl-Josef Schubert</t>
  </si>
  <si>
    <t>Klaus Mair</t>
  </si>
  <si>
    <t>Dorf 69</t>
  </si>
  <si>
    <t>gemeinde@vomp.tirol.gv.at</t>
  </si>
  <si>
    <t>http://www.vomp.tirol.gv.at</t>
  </si>
  <si>
    <t>Mag. Markus Zijerveld</t>
  </si>
  <si>
    <t>Dorfstraße 4</t>
  </si>
  <si>
    <t>gemeindeamt@weer.at</t>
  </si>
  <si>
    <t>http://www.weer.at</t>
  </si>
  <si>
    <t>Gerhard Angerer</t>
  </si>
  <si>
    <t>Albin Schiffmann</t>
  </si>
  <si>
    <t>Mitterberg 111</t>
  </si>
  <si>
    <t>gemeinde@weerberg.at</t>
  </si>
  <si>
    <t>http://www.weerberg.at</t>
  </si>
  <si>
    <t>Dorf 19</t>
  </si>
  <si>
    <t>gemeinde@wiesing.tirol.gv.at</t>
  </si>
  <si>
    <t>http://www.wiesing.tirol.gv.at</t>
  </si>
  <si>
    <t>Robert Pramstrahler</t>
  </si>
  <si>
    <t>Alfons Turozzi</t>
  </si>
  <si>
    <t>Unterdorf 2</t>
  </si>
  <si>
    <t>info@gemeinde-zell.at</t>
  </si>
  <si>
    <t>http://www.gemeinde-zell.at</t>
  </si>
  <si>
    <t>Andreas Fankhauser</t>
  </si>
  <si>
    <t>Zellbergeben 23</t>
  </si>
  <si>
    <t>2020/22</t>
  </si>
  <si>
    <t>2020/23</t>
  </si>
  <si>
    <t>2020/24</t>
  </si>
  <si>
    <t>Bedarf an Betreuungsplätzen für das Kinderbetreuungsjahr 2023/24</t>
  </si>
  <si>
    <t>Für wieviele Betreuungsplätze wird eine Erweiterung der Tages- bzw. Wochenöffnungszeit für das Kinderbetreuungsjahr 2023/24 benötigt (ganztägiges Angebot)?</t>
  </si>
  <si>
    <t>Für wieviele Betreuungsplätze wird eine Erweiterung der Jahresöffnungszeit für das Kinderbetreuungsjahr 2023/24 benötigt (ganzjähriges Angebot)?</t>
  </si>
  <si>
    <t>Bedarf an Betreuungsplätzen für das Kinderbetreuungsjahr 2024/25</t>
  </si>
  <si>
    <t>Für wieviele Betreuungsplätze wird eine Erweiterung der Tages- bzw. Wochenöffnungszeit für das Kinderbetreuungsjahr 2024/25 benötigt (ganztägiges Angebot)?</t>
  </si>
  <si>
    <t>Für wieviele Betreuungsplätze wird eine Erweiterung der Jahresöffnungszeit für das Kinderbetreuungsjahr 2024/25 benötigt (ganzjähriges Angebot)?</t>
  </si>
  <si>
    <t>Georg Willi</t>
  </si>
  <si>
    <t>Markus Lassenberger</t>
  </si>
  <si>
    <t>post@innsbruck.gv.at</t>
  </si>
  <si>
    <t>Michaela Ofner</t>
  </si>
  <si>
    <t>Stadtgemeindeamt</t>
  </si>
  <si>
    <t>Thomas Schatz</t>
  </si>
  <si>
    <t>MMMag. Dr. Richard Bartl MBA MPA</t>
  </si>
  <si>
    <t>Alexander Schnegg</t>
  </si>
  <si>
    <t>Tanja Grutsch</t>
  </si>
  <si>
    <t>Jerzens 220</t>
  </si>
  <si>
    <t>Martin Gstrein</t>
  </si>
  <si>
    <t>Emanuel Schatz</t>
  </si>
  <si>
    <t>Mag. (FH) Petra Singer</t>
  </si>
  <si>
    <t>gemeinde@laengenfeld.gv.at</t>
  </si>
  <si>
    <t>https://www.längenfeld.at</t>
  </si>
  <si>
    <t>Ing. Martin Kapeller</t>
  </si>
  <si>
    <t>Stefan Pickelmann MBA</t>
  </si>
  <si>
    <t>Benjamin Köll</t>
  </si>
  <si>
    <t>Ing. Bernhard Schöpf</t>
  </si>
  <si>
    <t>René Schreiber</t>
  </si>
  <si>
    <t>Robert Reindl</t>
  </si>
  <si>
    <t>Rudolf Christian Öfner</t>
  </si>
  <si>
    <t>Karl-Mayr-Straße 116a</t>
  </si>
  <si>
    <t>http://www.nassereith.at</t>
  </si>
  <si>
    <t>Erich Mirth</t>
  </si>
  <si>
    <t>Elmar Partner</t>
  </si>
  <si>
    <t>Mag. Leonore Thurner</t>
  </si>
  <si>
    <t>Ing. Michael Nagele</t>
  </si>
  <si>
    <t>Günter Neururer</t>
  </si>
  <si>
    <t>Philipp Eiter</t>
  </si>
  <si>
    <t>Sankt Leonhard im Pitztal 115</t>
  </si>
  <si>
    <t>Bernhard Gritsch</t>
  </si>
  <si>
    <t>Joachim Leiter</t>
  </si>
  <si>
    <t>Miller Monika</t>
  </si>
  <si>
    <t>Peter Föger</t>
  </si>
  <si>
    <t>Widumgasse 1-3</t>
  </si>
  <si>
    <t>Maximilian Franz Riml</t>
  </si>
  <si>
    <t>Anna-Lena Riml</t>
  </si>
  <si>
    <t>amtsleitung@soelden.tirol.gv.at</t>
  </si>
  <si>
    <t>Mag. Markus Rinner MSc</t>
  </si>
  <si>
    <t>Ing. Mario Reich</t>
  </si>
  <si>
    <t>Edmund Schöpf</t>
  </si>
  <si>
    <t>Patrick Holzknecht</t>
  </si>
  <si>
    <t>Robert Rundl</t>
  </si>
  <si>
    <t>gemeinde@wenns.gv.at</t>
  </si>
  <si>
    <t>https://www.wenns.gv.at</t>
  </si>
  <si>
    <t>Mag. (FH) Max Unterrainer</t>
  </si>
  <si>
    <t>Daniel Nairz</t>
  </si>
  <si>
    <t>Alexander Nairz</t>
  </si>
  <si>
    <t>https://www.aldrans.at</t>
  </si>
  <si>
    <t>Markus Peer</t>
  </si>
  <si>
    <t>Thomas Suitner B.A.</t>
  </si>
  <si>
    <t>Walter Mair</t>
  </si>
  <si>
    <t>gemeinde@axams.gv.at</t>
  </si>
  <si>
    <t>http://www.axams.gv.at</t>
  </si>
  <si>
    <t>Ing. Wolfgang Steiner</t>
  </si>
  <si>
    <t>Martin Dollinger</t>
  </si>
  <si>
    <t>Walter Kiechl MSc</t>
  </si>
  <si>
    <t>Andreas Gschirr</t>
  </si>
  <si>
    <t>Daniela Pfurtscheller</t>
  </si>
  <si>
    <t>Michael Kienzler</t>
  </si>
  <si>
    <t>Mag. Manfred Witsch BSc</t>
  </si>
  <si>
    <t>Johannes Ellmerer</t>
  </si>
  <si>
    <t>Bahnstraße 9</t>
  </si>
  <si>
    <t>David Pöll</t>
  </si>
  <si>
    <t>Mag. Michael Schallner</t>
  </si>
  <si>
    <t>Alois Wieser</t>
  </si>
  <si>
    <t>Martin Renzler MSc</t>
  </si>
  <si>
    <t>Bernhard Schöpf</t>
  </si>
  <si>
    <t>Gries 18a</t>
  </si>
  <si>
    <t>Paul Wurzer</t>
  </si>
  <si>
    <t>Ing. Alexander Maurer</t>
  </si>
  <si>
    <t>Ing. Franz Sailer MBA</t>
  </si>
  <si>
    <t>Daniel Kandler</t>
  </si>
  <si>
    <t>Mag. Julia Hauser</t>
  </si>
  <si>
    <t>Daniel Parger</t>
  </si>
  <si>
    <t>DI Johannes Partl</t>
  </si>
  <si>
    <t>Dorfstraße 43</t>
  </si>
  <si>
    <t>Stefan Obermeir</t>
  </si>
  <si>
    <t>Jochen Neuner</t>
  </si>
  <si>
    <t>Ramon Ram BA</t>
  </si>
  <si>
    <t>Mag. Andrea Moser</t>
  </si>
  <si>
    <t>gemeinde@mieders.net</t>
  </si>
  <si>
    <t>Mag. (FH) Daniela Kampfl</t>
  </si>
  <si>
    <t>Daniel Pfeifhofer</t>
  </si>
  <si>
    <t>DI Michael Saischek MSc</t>
  </si>
  <si>
    <t>Martin Hahn</t>
  </si>
  <si>
    <t>Ing. Marco Untermarzoner</t>
  </si>
  <si>
    <t>Veronika Seidl-König</t>
  </si>
  <si>
    <t>Hugo Vötter</t>
  </si>
  <si>
    <t>Georg Geir</t>
  </si>
  <si>
    <t>Andreas Gleirscher</t>
  </si>
  <si>
    <t>Franz Gleirscher</t>
  </si>
  <si>
    <t>Jürgen Schreier</t>
  </si>
  <si>
    <t>Dr. Marin Wöll</t>
  </si>
  <si>
    <t>Alois Messner</t>
  </si>
  <si>
    <t>Dr. Elena Sattlegger</t>
  </si>
  <si>
    <t>Emanuel Slibar</t>
  </si>
  <si>
    <t>Mag. Johannes Posch</t>
  </si>
  <si>
    <t>Thomas Norz</t>
  </si>
  <si>
    <t>Polling in Tirol 107</t>
  </si>
  <si>
    <t>Stefan Kuprian</t>
  </si>
  <si>
    <t>Römerstraße 16</t>
  </si>
  <si>
    <t>Josef Karbon</t>
  </si>
  <si>
    <t>Viktoria Kapferer</t>
  </si>
  <si>
    <t>Christian Ihrenberger</t>
  </si>
  <si>
    <t>Ing. Martin Kruselburger</t>
  </si>
  <si>
    <t>Hubert Auer</t>
  </si>
  <si>
    <t>MMag. Christoph Traunfellner</t>
  </si>
  <si>
    <t>Andreas Steiner</t>
  </si>
  <si>
    <t>Sigrid Jordan</t>
  </si>
  <si>
    <t>Maria Trauner</t>
  </si>
  <si>
    <t>gemeinde@sistrans.at</t>
  </si>
  <si>
    <t>http://www.sistrans.at</t>
  </si>
  <si>
    <t>Dr. Christian Margreiter</t>
  </si>
  <si>
    <t>Mag. Julia Schmid</t>
  </si>
  <si>
    <t>DI Mag. Florian Riedl</t>
  </si>
  <si>
    <t>Burkhard Kreutz</t>
  </si>
  <si>
    <t>gemeinde@steinach.gv.at</t>
  </si>
  <si>
    <t>Helmut Schmid</t>
  </si>
  <si>
    <t>Bahnstraße 1</t>
  </si>
  <si>
    <t>MMag. Dr. Cornelia Hagele</t>
  </si>
  <si>
    <t>Untermarktstraße 5</t>
  </si>
  <si>
    <t>Sarah Reumer</t>
  </si>
  <si>
    <t>Karin Markart-Bachmann</t>
  </si>
  <si>
    <t>Nadine Reindl</t>
  </si>
  <si>
    <t>gemeinde@tulfes.gv.at</t>
  </si>
  <si>
    <t>Alexandra Norz</t>
  </si>
  <si>
    <t>Nikolaus Schmölzer</t>
  </si>
  <si>
    <t>St. Jodok 2</t>
  </si>
  <si>
    <t>Peter Lobenwein</t>
  </si>
  <si>
    <t>Mag. Silvia Pöhli</t>
  </si>
  <si>
    <t>Peter Schwemberger</t>
  </si>
  <si>
    <t>Josef Moser</t>
  </si>
  <si>
    <t>Dr. Julia Fuchs</t>
  </si>
  <si>
    <t>Ing. Thomas Wopfner</t>
  </si>
  <si>
    <t>MMAg. Lukas Schmied</t>
  </si>
  <si>
    <t>Mag. Martin Krämer</t>
  </si>
  <si>
    <t>Mag. Simone Riedl</t>
  </si>
  <si>
    <t>Matthias Fink BEd. M.A.</t>
  </si>
  <si>
    <t>Stefanie Haid</t>
  </si>
  <si>
    <t>Lukas Kaufmann</t>
  </si>
  <si>
    <t>Dr. Veronika Sepp-Zweckmair</t>
  </si>
  <si>
    <t>marktgemeinde@zirl.gv.at</t>
  </si>
  <si>
    <t>Patrick Geir</t>
  </si>
  <si>
    <t>Johann Hörtnagl</t>
  </si>
  <si>
    <t>Matrei am Brenner 59</t>
  </si>
  <si>
    <t>gemeinde@matrei-brenner.gv.at</t>
  </si>
  <si>
    <t>https://www.matrei-brenner.gv.at</t>
  </si>
  <si>
    <t>Christoph Aufschnaiter</t>
  </si>
  <si>
    <t>Andreas Brugger</t>
  </si>
  <si>
    <t>Helmuth Hehenberger</t>
  </si>
  <si>
    <t>Thomas Wörgetter</t>
  </si>
  <si>
    <t>Manfred Mayr</t>
  </si>
  <si>
    <t>Dipl.-Ing. (FH) Ines Putz</t>
  </si>
  <si>
    <t>Reinhard Embacher</t>
  </si>
  <si>
    <t>Harald Ager</t>
  </si>
  <si>
    <t>Sandra Markl</t>
  </si>
  <si>
    <t>Josef Eisenmann</t>
  </si>
  <si>
    <t>Robert Jong</t>
  </si>
  <si>
    <t>Hannes Waltl</t>
  </si>
  <si>
    <t>Mag. Isabel Scharnigg</t>
  </si>
  <si>
    <t>Monika Hager-Wild</t>
  </si>
  <si>
    <t>Franz Wallner</t>
  </si>
  <si>
    <t>Michael Perterer</t>
  </si>
  <si>
    <t>Hubert Almberger</t>
  </si>
  <si>
    <t>Martin Mitterer</t>
  </si>
  <si>
    <t>Katharina Würtl</t>
  </si>
  <si>
    <t>Christoph Wörgötter</t>
  </si>
  <si>
    <t>Jürgen Kendlinger</t>
  </si>
  <si>
    <t>Herbert Horngacher</t>
  </si>
  <si>
    <t>Gottfried Flatscher</t>
  </si>
  <si>
    <t>Rene Schwaiger</t>
  </si>
  <si>
    <t>Mathias Hain</t>
  </si>
  <si>
    <t>gemeinde@westendorf.gv.at</t>
  </si>
  <si>
    <t>Johannes Jenewein B.A.</t>
  </si>
  <si>
    <t>Alpbach 168</t>
  </si>
  <si>
    <t>Sandra Madreiter-Kreuzer</t>
  </si>
  <si>
    <t>Thomas Osl</t>
  </si>
  <si>
    <t>Maria Fasching</t>
  </si>
  <si>
    <t>gemeindeamt@angath.tirol.gv.at</t>
  </si>
  <si>
    <t>Maximilian Egger</t>
  </si>
  <si>
    <t>https://badhaering.at</t>
  </si>
  <si>
    <t>Johannes Burgstaller</t>
  </si>
  <si>
    <t>Manfred Haaser</t>
  </si>
  <si>
    <t>Brandenberg 8b</t>
  </si>
  <si>
    <t>gemeinde@brixlegg.gv.at</t>
  </si>
  <si>
    <t>ÖkR Josef Ritzer</t>
  </si>
  <si>
    <t>Sebastian Kolland BSc.</t>
  </si>
  <si>
    <t>Gerhard Schermer</t>
  </si>
  <si>
    <t>Mag. Klaus Hein</t>
  </si>
  <si>
    <t>Mag. Nadine Klocker</t>
  </si>
  <si>
    <t>Andreas Gang</t>
  </si>
  <si>
    <t>Markus Vögele</t>
  </si>
  <si>
    <t>Stefan Graf</t>
  </si>
  <si>
    <t>https://www.kufstein.gv.at</t>
  </si>
  <si>
    <t>Dipl.Ing. Albert Margreiter</t>
  </si>
  <si>
    <t>Josef Greiderer</t>
  </si>
  <si>
    <t>Mag. Martin Buchauer</t>
  </si>
  <si>
    <t>gemeinde@langkampfen.at</t>
  </si>
  <si>
    <t>Mariastein 29</t>
  </si>
  <si>
    <t>Ing. Thomas Mai BSc MBA</t>
  </si>
  <si>
    <t>Armin Lechner</t>
  </si>
  <si>
    <t>Dorf 25</t>
  </si>
  <si>
    <t>Karin Gstir</t>
  </si>
  <si>
    <t>Prof. Mag. Josef Auer</t>
  </si>
  <si>
    <t>Andreas Klingler MSc.</t>
  </si>
  <si>
    <t>Mag. (FH) Jutta Reindl</t>
  </si>
  <si>
    <t>Franz Schweiger</t>
  </si>
  <si>
    <t>Lydia Prazeller-Wohlschlager</t>
  </si>
  <si>
    <t>Pfarrgasse 92</t>
  </si>
  <si>
    <t>Thomas Gschösser</t>
  </si>
  <si>
    <t>Johannes Oberladstätter</t>
  </si>
  <si>
    <t>Mag. Georg Hochfilzer</t>
  </si>
  <si>
    <t>gemeinde@reithia.at</t>
  </si>
  <si>
    <t>Alois Oppacher</t>
  </si>
  <si>
    <t>Rettenschöss 66</t>
  </si>
  <si>
    <t>Martin Gschwentner</t>
  </si>
  <si>
    <t>gemeinde@schwoich.at</t>
  </si>
  <si>
    <t>http://www.schwoich.at</t>
  </si>
  <si>
    <t>Anton Zott</t>
  </si>
  <si>
    <t>Rainer Fankhauser</t>
  </si>
  <si>
    <t>Johannes Kaindl</t>
  </si>
  <si>
    <t>Johannes Bramböck</t>
  </si>
  <si>
    <t>Ekkehard Wimmer</t>
  </si>
  <si>
    <t>Bernhard Geisler MA</t>
  </si>
  <si>
    <t>Thomas Mühlberger</t>
  </si>
  <si>
    <t>Michaela Hausberger</t>
  </si>
  <si>
    <t>Miriam Bogner</t>
  </si>
  <si>
    <t>Michael Riedhart</t>
  </si>
  <si>
    <t>Kayahan Kaya MSc.</t>
  </si>
  <si>
    <t>Mag. Philipp Ostermann-Binder</t>
  </si>
  <si>
    <t>Daniel Gigele</t>
  </si>
  <si>
    <t>Stefan Köhle</t>
  </si>
  <si>
    <t>Monika Lenz-Schütz</t>
  </si>
  <si>
    <t>Franz Geiger</t>
  </si>
  <si>
    <t>Wilfried Wechner</t>
  </si>
  <si>
    <t>Martin Walter</t>
  </si>
  <si>
    <t>Franz Benedikt</t>
  </si>
  <si>
    <t>Markus Kathrein</t>
  </si>
  <si>
    <t>Daniel Winkler</t>
  </si>
  <si>
    <t>Christian Schmid</t>
  </si>
  <si>
    <t>gemeinde@ischgl.gv.at</t>
  </si>
  <si>
    <t>Thomas Spiss</t>
  </si>
  <si>
    <t>Marko Hellings</t>
  </si>
  <si>
    <t>http://www.kappl.eu</t>
  </si>
  <si>
    <t>Günter Partl</t>
  </si>
  <si>
    <t>Christian Kalsberger</t>
  </si>
  <si>
    <t>Sarah Raich</t>
  </si>
  <si>
    <t>Johanna Wille</t>
  </si>
  <si>
    <t>Hans-Georg Pittl</t>
  </si>
  <si>
    <t>Georg Falkner</t>
  </si>
  <si>
    <t>https://www.ladis.tirol.gv.at</t>
  </si>
  <si>
    <t>Herbert Mayer</t>
  </si>
  <si>
    <t>gemeinde@landeck.gv.at</t>
  </si>
  <si>
    <t>Nauders 221</t>
  </si>
  <si>
    <t>Bruno Falch</t>
  </si>
  <si>
    <t>Pettneu am Arlberg 152</t>
  </si>
  <si>
    <t>Melanie Zerlauth</t>
  </si>
  <si>
    <t>Adolf Leitner</t>
  </si>
  <si>
    <t>Karlheinz Grießer</t>
  </si>
  <si>
    <t>Ing. Heinz Kofler</t>
  </si>
  <si>
    <t>Daniel Patscheider</t>
  </si>
  <si>
    <t>Norbert Burtscher</t>
  </si>
  <si>
    <t>Ried i.O. 98</t>
  </si>
  <si>
    <t>Jakob Klimmer</t>
  </si>
  <si>
    <t>DI (FH) Reinhard Raggl</t>
  </si>
  <si>
    <t>Ing. Hanspeter Hamerle</t>
  </si>
  <si>
    <t>Hubert Zangerl</t>
  </si>
  <si>
    <t>gemeinde@serfaus.gv.at</t>
  </si>
  <si>
    <t>Daniela Schmiedbauer</t>
  </si>
  <si>
    <t>Thomas Kössler</t>
  </si>
  <si>
    <t>Stanz bei Landeck 11</t>
  </si>
  <si>
    <t>Gernot Neuhauser</t>
  </si>
  <si>
    <t>Hans Werner Wolf</t>
  </si>
  <si>
    <t>Daniel Wachter</t>
  </si>
  <si>
    <t>Benedikt Lentsch MA</t>
  </si>
  <si>
    <t>Simon Zangerl BA</t>
  </si>
  <si>
    <t>Andrea Gasser</t>
  </si>
  <si>
    <t>Abfaltersbach 183</t>
  </si>
  <si>
    <t>verwaltung@abfaltersbach.at</t>
  </si>
  <si>
    <t>Berta Staller</t>
  </si>
  <si>
    <t>Alexander Steinbrugger</t>
  </si>
  <si>
    <t>Ainet 90</t>
  </si>
  <si>
    <t>Stefan Clara</t>
  </si>
  <si>
    <t>Michael Egger</t>
  </si>
  <si>
    <t>Reinhard Mair</t>
  </si>
  <si>
    <t>Franz Mair</t>
  </si>
  <si>
    <t>Annemarie Obetzhofer</t>
  </si>
  <si>
    <t>Außervillgraten 136</t>
  </si>
  <si>
    <t>Hans Gumpitsch</t>
  </si>
  <si>
    <t>Wenzl Platz 1</t>
  </si>
  <si>
    <t>Fabian Veider</t>
  </si>
  <si>
    <t>Andreas Schett</t>
  </si>
  <si>
    <t>Christof Schett</t>
  </si>
  <si>
    <t>Margaretha Walder</t>
  </si>
  <si>
    <t>Armin Kofler</t>
  </si>
  <si>
    <t>https://www.iselsberg-stronach.gv.at/</t>
  </si>
  <si>
    <t>Egon Groder</t>
  </si>
  <si>
    <t>Birgit Strasser</t>
  </si>
  <si>
    <t>Georg Klammer</t>
  </si>
  <si>
    <t>Kartitsch 80</t>
  </si>
  <si>
    <t>Stefanie Ganeider</t>
  </si>
  <si>
    <t>Lavant 61</t>
  </si>
  <si>
    <t>Alois Müller</t>
  </si>
  <si>
    <t>Leisach 10</t>
  </si>
  <si>
    <t>gemeinde@leisach.gv.at</t>
  </si>
  <si>
    <t>Dr. Alban Ymeri</t>
  </si>
  <si>
    <t>Raimund Steiner</t>
  </si>
  <si>
    <t>Lukas Brugger</t>
  </si>
  <si>
    <t>Kathrin Mußhauser</t>
  </si>
  <si>
    <t>Hermann Gmeiner-Straße 4</t>
  </si>
  <si>
    <t>Markus Stotter BA</t>
  </si>
  <si>
    <t>DI Elisabeth Hainzer</t>
  </si>
  <si>
    <t>Gottfried Islitzer</t>
  </si>
  <si>
    <t>Josef Kratzer</t>
  </si>
  <si>
    <t>Manuel Passler</t>
  </si>
  <si>
    <t>https://www.stjakob.at</t>
  </si>
  <si>
    <t>Christian Oblasser</t>
  </si>
  <si>
    <t>Matthias Walder</t>
  </si>
  <si>
    <t>Michaela Scheiterer</t>
  </si>
  <si>
    <t>Franz Schneider</t>
  </si>
  <si>
    <t>Roman Told</t>
  </si>
  <si>
    <t>Michael Trojer</t>
  </si>
  <si>
    <t>Paul Walder</t>
  </si>
  <si>
    <t>info@gemeinde-strassen.at</t>
  </si>
  <si>
    <t>Alois Unterweger</t>
  </si>
  <si>
    <t>gemeinde@tristach.gv.at</t>
  </si>
  <si>
    <t>https://www.tristach.at</t>
  </si>
  <si>
    <t>Untertilliach 62a</t>
  </si>
  <si>
    <t>https://www.untertilliach.at</t>
  </si>
  <si>
    <t>Mag. Raphael Lukasser</t>
  </si>
  <si>
    <t>Michael Dietz</t>
  </si>
  <si>
    <t>Oberbach 47</t>
  </si>
  <si>
    <t>Robert Hörbst</t>
  </si>
  <si>
    <t>Gernot Falger</t>
  </si>
  <si>
    <t>Harald Schönherr</t>
  </si>
  <si>
    <t>Christoph Schennach</t>
  </si>
  <si>
    <t>Anita Schatz</t>
  </si>
  <si>
    <t>Christian Jäger</t>
  </si>
  <si>
    <t>Markus Obergschwandtner</t>
  </si>
  <si>
    <t>Friederike Schmid</t>
  </si>
  <si>
    <t>Christoph Wind</t>
  </si>
  <si>
    <t>Markus Köck</t>
  </si>
  <si>
    <t>Gert Köpfle</t>
  </si>
  <si>
    <t>Marc Rauch</t>
  </si>
  <si>
    <t>Dorf 55a</t>
  </si>
  <si>
    <t>https://www.elbigenalp.at</t>
  </si>
  <si>
    <t>Isolde Ginther</t>
  </si>
  <si>
    <t>Beate Singer</t>
  </si>
  <si>
    <t>https://www.elmen.at</t>
  </si>
  <si>
    <t>Karl Heinz Weirather</t>
  </si>
  <si>
    <t>Thomas Riedmann</t>
  </si>
  <si>
    <t>https://forchach.at</t>
  </si>
  <si>
    <t>Daniel Müller</t>
  </si>
  <si>
    <t>Evelyn Zobl</t>
  </si>
  <si>
    <t>Stefanie Krabacher</t>
  </si>
  <si>
    <t>gemeinde@gramais.gv.at</t>
  </si>
  <si>
    <t>https://gramais-lechtal.at/gemeinde/</t>
  </si>
  <si>
    <t>Jochen Friedle</t>
  </si>
  <si>
    <t>Bernhard Eberle</t>
  </si>
  <si>
    <t>Gabriel Schiftner</t>
  </si>
  <si>
    <t>Hinterhornbach 18</t>
  </si>
  <si>
    <t>http://hinterhornbach-lechtal.at/</t>
  </si>
  <si>
    <t>Erich Fellner</t>
  </si>
  <si>
    <t>Florian Klotz MA</t>
  </si>
  <si>
    <t>Markus Kerber</t>
  </si>
  <si>
    <t>Bernhard Sprenger</t>
  </si>
  <si>
    <t>Petra Mehringer</t>
  </si>
  <si>
    <t>Hannes Walch</t>
  </si>
  <si>
    <t>Mag. Eva Wolf</t>
  </si>
  <si>
    <t>Nedeljko Dobric</t>
  </si>
  <si>
    <t>https://www.musau.tirol.gv.at/</t>
  </si>
  <si>
    <t>Hubert Mark</t>
  </si>
  <si>
    <t>Lisa Alexandra Guem</t>
  </si>
  <si>
    <t>Petra Krabacher</t>
  </si>
  <si>
    <t>Christoph Lechleitner</t>
  </si>
  <si>
    <t>Karl Köck</t>
  </si>
  <si>
    <t>Frank Kerber</t>
  </si>
  <si>
    <t>Erich Schlichther</t>
  </si>
  <si>
    <t>gemeinde@pinswang.tirol.gv.at</t>
  </si>
  <si>
    <t>Mag. (FH) Mag. Günther Salchner</t>
  </si>
  <si>
    <t>Markus Illmer</t>
  </si>
  <si>
    <t>Sebastian Weirather</t>
  </si>
  <si>
    <t>Wolfgang Ramp</t>
  </si>
  <si>
    <t>Martin Perle</t>
  </si>
  <si>
    <t>Ing. Harald Kleiner</t>
  </si>
  <si>
    <t>Andreas Reinstadler</t>
  </si>
  <si>
    <t>Carmen Strigl-Petz</t>
  </si>
  <si>
    <t>Christian Kögl</t>
  </si>
  <si>
    <t>Mag. Christiane Huter</t>
  </si>
  <si>
    <t>Bernd Fuchs</t>
  </si>
  <si>
    <t>https://www.vorderhornbach.at</t>
  </si>
  <si>
    <t>Florian Barbist</t>
  </si>
  <si>
    <t>Harald Schwarzenbrunner</t>
  </si>
  <si>
    <t>Christoph Falger</t>
  </si>
  <si>
    <t>Ferdinand Müller</t>
  </si>
  <si>
    <t>Untere Dorfstraße 387</t>
  </si>
  <si>
    <t>Ing. Bernhard Brugger</t>
  </si>
  <si>
    <t>Martina Erler</t>
  </si>
  <si>
    <t>Brandberg 13</t>
  </si>
  <si>
    <t>Veronika Dengg</t>
  </si>
  <si>
    <t>Martin Kirchmair</t>
  </si>
  <si>
    <t>Sankt Margarethen 108</t>
  </si>
  <si>
    <t>Martin Harb</t>
  </si>
  <si>
    <t>DI FH Armin Gruber</t>
  </si>
  <si>
    <t>Dorfstraße 28</t>
  </si>
  <si>
    <t>Evi Bielau</t>
  </si>
  <si>
    <t>Dr. Lisa Spergser</t>
  </si>
  <si>
    <t>Ing. Josef Unterweger</t>
  </si>
  <si>
    <t>Mag.iur Andrä Fankhauser</t>
  </si>
  <si>
    <t>Bernhard Steiner</t>
  </si>
  <si>
    <t>http://www.gemeinde-fuegenberg.at</t>
  </si>
  <si>
    <t>Hansjörg Schweiberer</t>
  </si>
  <si>
    <t>Gerlosberg 42</t>
  </si>
  <si>
    <t>Susanne Kröll</t>
  </si>
  <si>
    <t>Daniel Schweinberger</t>
  </si>
  <si>
    <t>Peter Heim</t>
  </si>
  <si>
    <t>Carina Steiner</t>
  </si>
  <si>
    <t>Alexander Tipotsch</t>
  </si>
  <si>
    <t>Florian Troppmair</t>
  </si>
  <si>
    <t>https://www.hippach-schwendau.at/hippach/</t>
  </si>
  <si>
    <t>Ing. Christian Wirtenberger</t>
  </si>
  <si>
    <t>Andrea Klocker</t>
  </si>
  <si>
    <t>Hans Jörg Moigg</t>
  </si>
  <si>
    <t>Ing. Bernhard Astner</t>
  </si>
  <si>
    <t>Erich Klocker</t>
  </si>
  <si>
    <t>Josef Wibmer</t>
  </si>
  <si>
    <t>Christoph Dengg</t>
  </si>
  <si>
    <t>Schlitters 52a</t>
  </si>
  <si>
    <t>Victoria Weber MSc</t>
  </si>
  <si>
    <t>Andreas Schneeberger</t>
  </si>
  <si>
    <t>verwaltung@hippach-schwendau.at</t>
  </si>
  <si>
    <t>Gerhard Meixner</t>
  </si>
  <si>
    <t>gemeinde@stans.gv.at</t>
  </si>
  <si>
    <t>https://www.stans.gv.at</t>
  </si>
  <si>
    <t>Franz Meßner</t>
  </si>
  <si>
    <t>Steinberg am Rofan 29</t>
  </si>
  <si>
    <t>Julia Valtingojer</t>
  </si>
  <si>
    <t>Franz Kolb</t>
  </si>
  <si>
    <t>Mag. Hans Peter Hollaus</t>
  </si>
  <si>
    <t>Elisabeth Maier</t>
  </si>
  <si>
    <t>Ing. Matthias Hotter</t>
  </si>
  <si>
    <t>Florian Gartlacher</t>
  </si>
  <si>
    <t>Mag. Bernhard Birkfellner</t>
  </si>
  <si>
    <t>Alfred Bidner</t>
  </si>
  <si>
    <t>gemeinde@tux.gv.at</t>
  </si>
  <si>
    <t>Arno Haider</t>
  </si>
  <si>
    <t>Johannes Irowec</t>
  </si>
  <si>
    <t>Mag. Josef Haim</t>
  </si>
  <si>
    <t>Ben Wechselberger</t>
  </si>
  <si>
    <t>Ing. Stefan Schiestl BSc</t>
  </si>
  <si>
    <t>Andreas Singer</t>
  </si>
  <si>
    <t>Mag. Martina Gasteiger</t>
  </si>
  <si>
    <t>Mag. Joachim Kienzl</t>
  </si>
  <si>
    <t>Hansjörg Eberharter</t>
  </si>
  <si>
    <t>Patricia Brindlinger</t>
  </si>
  <si>
    <t>info@gemeinde-zellberg.at</t>
  </si>
  <si>
    <t>http://www.gemeinde-zellberg.at</t>
  </si>
  <si>
    <t>Mag.a Gabriele Herlitschka MSc</t>
  </si>
  <si>
    <t>https://www.birgitz.tirol.gv.at/</t>
  </si>
  <si>
    <t>Iris Brecher</t>
  </si>
  <si>
    <t>Elisabeth Vogelsberger</t>
  </si>
  <si>
    <t>Georg Schindlholzer</t>
  </si>
  <si>
    <t>Mag. Fiona Primus</t>
  </si>
  <si>
    <t>Christine Schmid BA</t>
  </si>
  <si>
    <t>Markus Mairhofer</t>
  </si>
  <si>
    <t>Bernd Oberkofler</t>
  </si>
  <si>
    <t>gemeinde@amlach.net</t>
  </si>
  <si>
    <t>gemeinde@untertilliach.at</t>
  </si>
  <si>
    <t>Simone Margreiter</t>
  </si>
  <si>
    <r>
      <t>Aktuelle Einwohnerzahl (Anm.: Hauptwohnsitzmeldungen am 01.01.2022</t>
    </r>
    <r>
      <rPr>
        <sz val="11"/>
        <rFont val="Arial"/>
        <family val="2"/>
      </rPr>
      <t>):</t>
    </r>
  </si>
  <si>
    <t>Prognostizierte Einwohnerzahl in drei Jahren (Quelle: Landesstatistik Tirol, Gemeindeprognose 2025):</t>
  </si>
  <si>
    <t>Bedarf an Betreuungsplätzen für das Kinderbetreuungsjahr 2025/26</t>
  </si>
  <si>
    <t>Für wieviele Betreuungsplätze wird eine Erweiterung der Tages- bzw. Wochenöffnungszeit für das Kinderbetreuungsjahr 2025/26 benötigt (ganztägiges Angebot)?</t>
  </si>
  <si>
    <t>Für wieviele Betreuungsplätze wird eine Erweiterung der Jahresöffnungszeit für das Kinderbetreuungsjahr 2025/26 benötigt (ganzjähriges Angebot)?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</si>
</sst>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1"/>
      <color rgb="FF00B050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4" fillId="2" borderId="0" xfId="0" applyFont="1" applyFill="1" applyBorder="1" applyAlignment="1" applyProtection="1">
      <alignment vertical="center"/>
      <protection hidden="1"/>
    </xf>
    <xf numFmtId="3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vertical="center"/>
    </xf>
    <xf numFmtId="0" fontId="15" fillId="4" borderId="0" xfId="1" applyFont="1" applyFill="1" applyAlignment="1" applyProtection="1">
      <alignment horizontal="center" vertical="center"/>
    </xf>
    <xf numFmtId="0" fontId="16" fillId="0" borderId="0" xfId="0" applyFont="1"/>
    <xf numFmtId="0" fontId="16" fillId="5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7" fillId="0" borderId="0" xfId="1" applyFont="1" applyAlignment="1" applyProtection="1">
      <alignment horizontal="center" vertical="center"/>
    </xf>
    <xf numFmtId="1" fontId="17" fillId="0" borderId="0" xfId="1" applyNumberFormat="1" applyFont="1" applyAlignment="1" applyProtection="1">
      <alignment horizontal="center" vertical="center"/>
    </xf>
    <xf numFmtId="14" fontId="0" fillId="8" borderId="0" xfId="0" applyNumberFormat="1" applyFill="1"/>
    <xf numFmtId="0" fontId="0" fillId="2" borderId="0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right" vertical="center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14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 applyProtection="1">
      <alignment vertical="center" wrapText="1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7" fillId="2" borderId="8" xfId="0" applyFont="1" applyFill="1" applyBorder="1" applyAlignment="1" applyProtection="1">
      <alignment vertical="center" wrapText="1"/>
      <protection hidden="1"/>
    </xf>
    <xf numFmtId="0" fontId="4" fillId="2" borderId="3" xfId="0" applyFont="1" applyFill="1" applyBorder="1" applyAlignment="1" applyProtection="1">
      <alignment vertical="center"/>
      <protection hidden="1"/>
    </xf>
    <xf numFmtId="0" fontId="0" fillId="0" borderId="9" xfId="0" applyFont="1" applyBorder="1" applyAlignment="1" applyProtection="1">
      <alignment vertical="center"/>
      <protection hidden="1"/>
    </xf>
    <xf numFmtId="0" fontId="10" fillId="0" borderId="10" xfId="0" applyFont="1" applyFill="1" applyBorder="1" applyAlignment="1" applyProtection="1">
      <alignment vertical="center" wrapText="1"/>
      <protection hidden="1"/>
    </xf>
    <xf numFmtId="0" fontId="10" fillId="2" borderId="10" xfId="0" applyFont="1" applyFill="1" applyBorder="1" applyAlignment="1" applyProtection="1">
      <alignment horizontal="left" vertical="center" wrapText="1" indent="1"/>
      <protection hidden="1"/>
    </xf>
    <xf numFmtId="0" fontId="10" fillId="2" borderId="10" xfId="0" applyFont="1" applyFill="1" applyBorder="1" applyAlignment="1" applyProtection="1">
      <alignment horizontal="left" vertical="center" indent="1"/>
      <protection hidden="1"/>
    </xf>
    <xf numFmtId="0" fontId="10" fillId="2" borderId="10" xfId="0" applyFont="1" applyFill="1" applyBorder="1" applyAlignment="1" applyProtection="1">
      <alignment horizontal="left" vertical="center" wrapText="1" indent="5"/>
      <protection hidden="1"/>
    </xf>
    <xf numFmtId="0" fontId="10" fillId="2" borderId="12" xfId="0" applyFont="1" applyFill="1" applyBorder="1" applyAlignment="1" applyProtection="1">
      <alignment horizontal="left" vertical="center" wrapText="1" indent="5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3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vertical="center" wrapText="1"/>
      <protection hidden="1"/>
    </xf>
    <xf numFmtId="0" fontId="10" fillId="0" borderId="12" xfId="0" applyFont="1" applyFill="1" applyBorder="1" applyAlignment="1" applyProtection="1">
      <alignment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vertical="center" wrapText="1"/>
      <protection hidden="1"/>
    </xf>
    <xf numFmtId="0" fontId="0" fillId="0" borderId="11" xfId="0" applyFont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0" fontId="13" fillId="2" borderId="10" xfId="0" applyFont="1" applyFill="1" applyBorder="1" applyAlignment="1" applyProtection="1">
      <alignment vertical="center"/>
      <protection hidden="1"/>
    </xf>
    <xf numFmtId="0" fontId="13" fillId="2" borderId="10" xfId="0" applyFont="1" applyFill="1" applyBorder="1" applyAlignment="1" applyProtection="1">
      <alignment horizontal="left" vertical="center" indent="1"/>
      <protection hidden="1"/>
    </xf>
    <xf numFmtId="0" fontId="14" fillId="2" borderId="10" xfId="0" applyFont="1" applyFill="1" applyBorder="1" applyAlignment="1" applyProtection="1">
      <alignment vertical="center"/>
      <protection hidden="1"/>
    </xf>
    <xf numFmtId="0" fontId="11" fillId="2" borderId="10" xfId="0" applyFont="1" applyFill="1" applyBorder="1" applyAlignment="1" applyProtection="1">
      <alignment vertical="center"/>
      <protection hidden="1"/>
    </xf>
    <xf numFmtId="0" fontId="12" fillId="2" borderId="10" xfId="0" applyFont="1" applyFill="1" applyBorder="1" applyAlignment="1" applyProtection="1">
      <alignment vertical="center"/>
      <protection hidden="1"/>
    </xf>
    <xf numFmtId="3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2" borderId="12" xfId="0" applyFont="1" applyFill="1" applyBorder="1" applyAlignment="1" applyProtection="1">
      <alignment horizontal="left" vertical="center" indent="1"/>
      <protection hidden="1"/>
    </xf>
    <xf numFmtId="0" fontId="13" fillId="2" borderId="8" xfId="0" applyFont="1" applyFill="1" applyBorder="1" applyAlignment="1" applyProtection="1">
      <alignment vertical="center"/>
      <protection hidden="1"/>
    </xf>
    <xf numFmtId="0" fontId="0" fillId="0" borderId="3" xfId="0" applyFont="1" applyBorder="1" applyAlignment="1" applyProtection="1">
      <alignment vertical="center"/>
      <protection hidden="1"/>
    </xf>
    <xf numFmtId="1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hidden="1"/>
    </xf>
    <xf numFmtId="0" fontId="8" fillId="0" borderId="19" xfId="0" applyFont="1" applyFill="1" applyBorder="1" applyAlignment="1" applyProtection="1">
      <alignment horizontal="center" vertical="center"/>
      <protection hidden="1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6" borderId="1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9" fillId="7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0" fontId="1" fillId="7" borderId="0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6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7" borderId="13" xfId="0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3" fontId="4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13" fillId="6" borderId="10" xfId="0" applyFont="1" applyFill="1" applyBorder="1" applyAlignment="1" applyProtection="1">
      <alignment horizontal="left" vertical="top"/>
      <protection locked="0"/>
    </xf>
    <xf numFmtId="0" fontId="13" fillId="6" borderId="0" xfId="0" applyFont="1" applyFill="1" applyBorder="1" applyAlignment="1" applyProtection="1">
      <alignment horizontal="left" vertical="top"/>
      <protection locked="0"/>
    </xf>
    <xf numFmtId="0" fontId="13" fillId="6" borderId="11" xfId="0" applyFont="1" applyFill="1" applyBorder="1" applyAlignment="1" applyProtection="1">
      <alignment horizontal="left" vertical="top"/>
      <protection locked="0"/>
    </xf>
    <xf numFmtId="0" fontId="13" fillId="6" borderId="12" xfId="0" applyFont="1" applyFill="1" applyBorder="1" applyAlignment="1" applyProtection="1">
      <alignment horizontal="left" vertical="top"/>
      <protection locked="0"/>
    </xf>
    <xf numFmtId="0" fontId="13" fillId="6" borderId="1" xfId="0" applyFont="1" applyFill="1" applyBorder="1" applyAlignment="1" applyProtection="1">
      <alignment horizontal="left" vertical="top"/>
      <protection locked="0"/>
    </xf>
    <xf numFmtId="0" fontId="13" fillId="6" borderId="17" xfId="0" applyFont="1" applyFill="1" applyBorder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3" fontId="4" fillId="2" borderId="2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Standard" xfId="0" builtinId="0"/>
    <cellStyle name="Standard 9 4" xfId="1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0</xdr:col>
      <xdr:colOff>705971</xdr:colOff>
      <xdr:row>4</xdr:row>
      <xdr:rowOff>29136</xdr:rowOff>
    </xdr:to>
    <xdr:pic>
      <xdr:nvPicPr>
        <xdr:cNvPr id="3" name="Grafik 2" descr="Land Tirol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705971" cy="733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0"/>
  <sheetViews>
    <sheetView showGridLines="0" tabSelected="1" zoomScaleNormal="100" workbookViewId="0">
      <selection activeCell="C6" sqref="C6"/>
    </sheetView>
  </sheetViews>
  <sheetFormatPr baseColWidth="10" defaultColWidth="0" defaultRowHeight="12.75" x14ac:dyDescent="0.2"/>
  <cols>
    <col min="1" max="1" width="109.42578125" style="12" customWidth="1"/>
    <col min="2" max="3" width="17.7109375" style="12" customWidth="1"/>
    <col min="4" max="4" width="11.42578125" style="12" customWidth="1"/>
    <col min="5" max="7" width="11.42578125" style="3" hidden="1" customWidth="1"/>
    <col min="8" max="8" width="28.5703125" style="3" hidden="1" customWidth="1"/>
    <col min="9" max="9" width="18.42578125" style="3" hidden="1" customWidth="1"/>
    <col min="10" max="10" width="11.42578125" style="3" hidden="1" customWidth="1"/>
    <col min="11" max="11" width="5.28515625" style="3" hidden="1" customWidth="1"/>
    <col min="12" max="12" width="11.42578125" style="3" hidden="1" customWidth="1"/>
    <col min="13" max="13" width="7.85546875" style="3" hidden="1" customWidth="1"/>
    <col min="14" max="17" width="11.42578125" style="3" hidden="1" customWidth="1"/>
    <col min="18" max="18" width="0" style="3" hidden="1" customWidth="1"/>
    <col min="19" max="16384" width="11.42578125" style="3" hidden="1"/>
  </cols>
  <sheetData>
    <row r="1" spans="1:15" ht="15.75" x14ac:dyDescent="0.25">
      <c r="A1" s="11"/>
      <c r="C1" s="13" t="s">
        <v>0</v>
      </c>
      <c r="H1" s="4" t="s">
        <v>53</v>
      </c>
      <c r="I1" s="4" t="s">
        <v>54</v>
      </c>
      <c r="J1" s="5"/>
      <c r="K1" s="6" t="s">
        <v>55</v>
      </c>
      <c r="L1" s="5"/>
      <c r="M1" s="7" t="s">
        <v>1498</v>
      </c>
      <c r="N1" s="5"/>
      <c r="O1" s="10">
        <v>1</v>
      </c>
    </row>
    <row r="2" spans="1:15" ht="13.5" x14ac:dyDescent="0.25">
      <c r="A2" s="56" t="s">
        <v>1</v>
      </c>
      <c r="B2" s="56"/>
      <c r="H2" s="8" t="s">
        <v>56</v>
      </c>
      <c r="I2" s="9">
        <v>70701</v>
      </c>
      <c r="J2" s="5"/>
      <c r="K2" s="6" t="s">
        <v>57</v>
      </c>
      <c r="L2" s="5"/>
      <c r="M2" s="7" t="s">
        <v>1499</v>
      </c>
      <c r="N2" s="5"/>
      <c r="O2" s="10">
        <v>2958465</v>
      </c>
    </row>
    <row r="3" spans="1:15" ht="13.5" x14ac:dyDescent="0.25">
      <c r="A3" s="56"/>
      <c r="B3" s="56"/>
      <c r="H3" s="8" t="s">
        <v>58</v>
      </c>
      <c r="I3" s="9">
        <v>70301</v>
      </c>
      <c r="J3" s="5"/>
      <c r="K3" s="5"/>
      <c r="L3" s="5"/>
      <c r="M3" s="7" t="s">
        <v>1500</v>
      </c>
      <c r="N3" s="5"/>
      <c r="O3"/>
    </row>
    <row r="4" spans="1:15" ht="13.5" x14ac:dyDescent="0.25">
      <c r="A4" s="56"/>
      <c r="B4" s="56"/>
      <c r="H4" s="8" t="s">
        <v>59</v>
      </c>
      <c r="I4" s="9">
        <v>70901</v>
      </c>
      <c r="J4" s="5"/>
      <c r="K4" s="5"/>
      <c r="L4" s="5"/>
      <c r="N4" s="5"/>
      <c r="O4"/>
    </row>
    <row r="5" spans="1:15" ht="13.5" x14ac:dyDescent="0.25">
      <c r="A5" s="56"/>
      <c r="B5" s="56"/>
      <c r="H5" s="8" t="s">
        <v>60</v>
      </c>
      <c r="I5" s="9">
        <v>70702</v>
      </c>
      <c r="J5" s="5"/>
      <c r="K5" s="5"/>
      <c r="L5" s="5"/>
      <c r="N5" s="5"/>
      <c r="O5"/>
    </row>
    <row r="6" spans="1:15" ht="20.100000000000001" customHeight="1" x14ac:dyDescent="0.25">
      <c r="A6" s="14" t="s">
        <v>2</v>
      </c>
      <c r="B6" s="15"/>
      <c r="C6" s="48"/>
      <c r="H6" s="8" t="s">
        <v>61</v>
      </c>
      <c r="I6" s="9">
        <v>70302</v>
      </c>
      <c r="J6" s="5"/>
      <c r="K6" s="5"/>
      <c r="L6" s="5"/>
      <c r="N6" s="5"/>
      <c r="O6"/>
    </row>
    <row r="7" spans="1:15" ht="20.100000000000001" customHeight="1" x14ac:dyDescent="0.25">
      <c r="A7" s="16"/>
      <c r="B7" s="16"/>
      <c r="H7" s="8" t="s">
        <v>62</v>
      </c>
      <c r="I7" s="9">
        <v>70501</v>
      </c>
      <c r="J7" s="5"/>
      <c r="K7" s="5"/>
      <c r="L7" s="5"/>
      <c r="M7" s="5"/>
      <c r="N7" s="5"/>
      <c r="O7"/>
    </row>
    <row r="8" spans="1:15" ht="20.100000000000001" customHeight="1" x14ac:dyDescent="0.25">
      <c r="A8" s="17" t="s">
        <v>3</v>
      </c>
      <c r="B8" s="16"/>
      <c r="H8" s="8" t="s">
        <v>63</v>
      </c>
      <c r="I8" s="9">
        <v>70703</v>
      </c>
      <c r="J8" s="5"/>
      <c r="K8" s="5"/>
      <c r="L8" s="5"/>
      <c r="M8" s="5"/>
      <c r="N8" s="5"/>
      <c r="O8"/>
    </row>
    <row r="9" spans="1:15" ht="20.100000000000001" customHeight="1" x14ac:dyDescent="0.25">
      <c r="A9" s="18" t="s">
        <v>4</v>
      </c>
      <c r="B9" s="63"/>
      <c r="C9" s="63"/>
      <c r="H9" s="8" t="s">
        <v>64</v>
      </c>
      <c r="I9" s="9">
        <v>70303</v>
      </c>
      <c r="J9" s="5"/>
      <c r="K9" s="5"/>
      <c r="L9" s="5"/>
      <c r="M9" s="5"/>
      <c r="N9" s="5"/>
      <c r="O9"/>
    </row>
    <row r="10" spans="1:15" ht="20.100000000000001" customHeight="1" x14ac:dyDescent="0.25">
      <c r="A10" s="18" t="s">
        <v>5</v>
      </c>
      <c r="B10" s="81" t="str">
        <f>IF(B9="","",VLOOKUP(B9,Bedarfserhebung!$H$2:$I$280,2,FALSE))</f>
        <v/>
      </c>
      <c r="C10" s="81"/>
      <c r="H10" s="8" t="s">
        <v>65</v>
      </c>
      <c r="I10" s="9">
        <v>70502</v>
      </c>
      <c r="J10" s="5"/>
      <c r="K10" s="5"/>
      <c r="L10" s="5"/>
      <c r="M10" s="5"/>
      <c r="N10" s="5"/>
      <c r="O10"/>
    </row>
    <row r="11" spans="1:15" ht="20.100000000000001" customHeight="1" x14ac:dyDescent="0.25">
      <c r="A11" s="18" t="s">
        <v>6</v>
      </c>
      <c r="B11" s="81" t="str">
        <f>IF(B9="","",(VLOOKUP(B10,Daten_Gemeinden!$A$2:$U$9998,10,FALSE)))</f>
        <v/>
      </c>
      <c r="C11" s="81" t="str">
        <f>IF(B10="","",VLOOKUP(B10,#REF!,2,FALSE))</f>
        <v/>
      </c>
      <c r="H11" s="8" t="s">
        <v>66</v>
      </c>
      <c r="I11" s="9">
        <v>70528</v>
      </c>
      <c r="J11" s="5"/>
      <c r="K11" s="5"/>
      <c r="L11" s="5"/>
      <c r="M11" s="5"/>
      <c r="N11" s="5"/>
      <c r="O11"/>
    </row>
    <row r="12" spans="1:15" ht="20.100000000000001" customHeight="1" x14ac:dyDescent="0.25">
      <c r="A12" s="18" t="s">
        <v>7</v>
      </c>
      <c r="B12" s="81" t="str">
        <f>IF(B9="","",(VLOOKUP(B10,Daten_Gemeinden!$A$2:$U$9998,9,FALSE))&amp;" "&amp;(VLOOKUP(B10,Daten_Gemeinden!$A$2:$U$9998,3,FALSE)))</f>
        <v/>
      </c>
      <c r="C12" s="81" t="str">
        <f>IF(C11="","",VLOOKUP(C11,#REF!,2,FALSE))</f>
        <v/>
      </c>
      <c r="H12" s="8" t="s">
        <v>67</v>
      </c>
      <c r="I12" s="9">
        <v>70704</v>
      </c>
      <c r="J12" s="5"/>
      <c r="K12" s="5"/>
      <c r="L12" s="5"/>
      <c r="M12" s="5"/>
      <c r="N12" s="5"/>
      <c r="O12"/>
    </row>
    <row r="13" spans="1:15" ht="20.100000000000001" customHeight="1" x14ac:dyDescent="0.25">
      <c r="A13" s="18" t="s">
        <v>8</v>
      </c>
      <c r="B13" s="81" t="str">
        <f>IF(B9="","",(VLOOKUP(B10,Daten_Gemeinden!$A$2:$U$9998,11,FALSE)))</f>
        <v/>
      </c>
      <c r="C13" s="81" t="str">
        <f>IF(C12="","",VLOOKUP(C12,#REF!,2,FALSE))</f>
        <v/>
      </c>
      <c r="H13" s="8" t="s">
        <v>68</v>
      </c>
      <c r="I13" s="9">
        <v>70201</v>
      </c>
      <c r="J13" s="5"/>
      <c r="K13" s="5"/>
      <c r="L13" s="5"/>
      <c r="M13" s="5"/>
      <c r="N13" s="5"/>
      <c r="O13"/>
    </row>
    <row r="14" spans="1:15" ht="20.100000000000001" customHeight="1" x14ac:dyDescent="0.25">
      <c r="A14" s="18" t="s">
        <v>9</v>
      </c>
      <c r="B14" s="64" t="str">
        <f>IF(B9="","",(VLOOKUP(B10,Daten_Gemeinden!$A$2:$U$9998,12,FALSE)))</f>
        <v/>
      </c>
      <c r="C14" s="64"/>
      <c r="H14" s="8" t="s">
        <v>69</v>
      </c>
      <c r="I14" s="9">
        <v>70902</v>
      </c>
      <c r="J14" s="5"/>
      <c r="K14" s="5"/>
      <c r="L14" s="5"/>
      <c r="M14" s="5"/>
      <c r="N14" s="5"/>
      <c r="O14"/>
    </row>
    <row r="15" spans="1:15" ht="20.100000000000001" customHeight="1" x14ac:dyDescent="0.25">
      <c r="A15" s="57" t="s">
        <v>10</v>
      </c>
      <c r="B15" s="58"/>
      <c r="C15" s="59"/>
      <c r="H15" s="8" t="s">
        <v>70</v>
      </c>
      <c r="I15" s="9">
        <v>70705</v>
      </c>
      <c r="J15" s="5"/>
      <c r="K15" s="5"/>
      <c r="L15" s="5"/>
      <c r="M15" s="5"/>
      <c r="N15" s="5"/>
      <c r="O15"/>
    </row>
    <row r="16" spans="1:15" ht="20.100000000000001" customHeight="1" x14ac:dyDescent="0.25">
      <c r="A16" s="19" t="s">
        <v>11</v>
      </c>
      <c r="B16" s="20"/>
      <c r="H16" s="8" t="s">
        <v>71</v>
      </c>
      <c r="I16" s="9">
        <v>70401</v>
      </c>
      <c r="J16" s="5"/>
      <c r="K16" s="5"/>
      <c r="L16" s="5"/>
      <c r="M16" s="5"/>
      <c r="N16" s="5"/>
      <c r="O16"/>
    </row>
    <row r="17" spans="1:15" ht="20.100000000000001" customHeight="1" x14ac:dyDescent="0.25">
      <c r="A17" s="18" t="s">
        <v>1978</v>
      </c>
      <c r="B17" s="82" t="str">
        <f>IF($B$9="","",(VLOOKUP(B10,Daten_Gemeinden!$A$2:$U$9998,14,FALSE)))</f>
        <v/>
      </c>
      <c r="C17" s="82"/>
      <c r="H17" s="8" t="s">
        <v>72</v>
      </c>
      <c r="I17" s="9">
        <v>70706</v>
      </c>
      <c r="J17" s="5"/>
      <c r="K17" s="5"/>
      <c r="L17" s="5"/>
      <c r="M17" s="5"/>
      <c r="N17" s="5"/>
      <c r="O17"/>
    </row>
    <row r="18" spans="1:15" ht="20.100000000000001" customHeight="1" x14ac:dyDescent="0.25">
      <c r="A18" s="18" t="s">
        <v>1979</v>
      </c>
      <c r="B18" s="82" t="str">
        <f>IF($B$9="","",(VLOOKUP(B10,Daten_Gemeinden!$A$2:$U$9998,15,FALSE)))</f>
        <v/>
      </c>
      <c r="C18" s="82"/>
      <c r="H18" s="8" t="s">
        <v>73</v>
      </c>
      <c r="I18" s="9">
        <v>70304</v>
      </c>
      <c r="J18" s="5"/>
      <c r="K18" s="5"/>
      <c r="L18" s="5"/>
      <c r="M18" s="5"/>
      <c r="N18" s="5"/>
      <c r="O18"/>
    </row>
    <row r="19" spans="1:15" ht="20.100000000000001" customHeight="1" x14ac:dyDescent="0.25">
      <c r="A19" s="18" t="s">
        <v>43</v>
      </c>
      <c r="B19" s="82" t="str">
        <f>IF($B$9="","",(VLOOKUP(B10,Daten_Gemeinden!$A$2:$U$9998,16,FALSE)))</f>
        <v/>
      </c>
      <c r="C19" s="82"/>
      <c r="H19" s="8" t="s">
        <v>74</v>
      </c>
      <c r="I19" s="9">
        <v>70801</v>
      </c>
      <c r="J19" s="5"/>
      <c r="K19" s="5"/>
      <c r="L19" s="5"/>
      <c r="M19" s="5"/>
      <c r="N19" s="5"/>
      <c r="O19"/>
    </row>
    <row r="20" spans="1:15" ht="20.100000000000001" customHeight="1" x14ac:dyDescent="0.25">
      <c r="A20" s="18" t="s">
        <v>12</v>
      </c>
      <c r="B20" s="82" t="str">
        <f>IF($B$9="","",(VLOOKUP(B10,Daten_Gemeinden!$A$2:$U$9998,17,FALSE)))</f>
        <v/>
      </c>
      <c r="C20" s="82"/>
      <c r="H20" s="8" t="s">
        <v>75</v>
      </c>
      <c r="I20" s="9">
        <v>70503</v>
      </c>
      <c r="J20" s="5"/>
      <c r="K20" s="5"/>
      <c r="L20" s="5"/>
      <c r="M20" s="5"/>
      <c r="N20" s="5"/>
      <c r="O20"/>
    </row>
    <row r="21" spans="1:15" ht="20.100000000000001" customHeight="1" x14ac:dyDescent="0.25">
      <c r="A21" s="18" t="s">
        <v>13</v>
      </c>
      <c r="B21" s="82" t="str">
        <f>IF($B$9="","",(VLOOKUP(B10,Daten_Gemeinden!$A$2:$U$9998,18,FALSE)))</f>
        <v/>
      </c>
      <c r="C21" s="82"/>
      <c r="H21" s="8" t="s">
        <v>76</v>
      </c>
      <c r="I21" s="9">
        <v>70305</v>
      </c>
      <c r="J21" s="5"/>
      <c r="K21" s="5"/>
      <c r="L21" s="5"/>
      <c r="M21" s="5"/>
      <c r="N21" s="5"/>
      <c r="O21"/>
    </row>
    <row r="22" spans="1:15" ht="20.100000000000001" customHeight="1" x14ac:dyDescent="0.25">
      <c r="A22" s="18" t="s">
        <v>44</v>
      </c>
      <c r="B22" s="82" t="str">
        <f>IF($B$9="","",(VLOOKUP(B10,Daten_Gemeinden!$A$2:$U$9998,19,FALSE)))</f>
        <v/>
      </c>
      <c r="C22" s="82"/>
      <c r="H22" s="8" t="s">
        <v>77</v>
      </c>
      <c r="I22" s="9">
        <v>70802</v>
      </c>
      <c r="J22" s="5"/>
      <c r="K22" s="5"/>
      <c r="L22" s="5"/>
      <c r="M22" s="5"/>
      <c r="N22" s="5"/>
      <c r="O22"/>
    </row>
    <row r="23" spans="1:15" ht="20.100000000000001" customHeight="1" x14ac:dyDescent="0.25">
      <c r="A23" s="1"/>
      <c r="B23" s="1"/>
      <c r="H23" s="8" t="s">
        <v>78</v>
      </c>
      <c r="I23" s="9">
        <v>70803</v>
      </c>
      <c r="J23" s="5"/>
      <c r="K23" s="5"/>
      <c r="L23" s="5"/>
      <c r="M23" s="5"/>
      <c r="N23" s="5"/>
      <c r="O23"/>
    </row>
    <row r="24" spans="1:15" ht="20.100000000000001" customHeight="1" x14ac:dyDescent="0.25">
      <c r="A24" s="17" t="s">
        <v>14</v>
      </c>
      <c r="B24" s="2"/>
      <c r="H24" s="8" t="s">
        <v>79</v>
      </c>
      <c r="I24" s="9">
        <v>70804</v>
      </c>
      <c r="J24" s="5"/>
      <c r="K24" s="5"/>
      <c r="L24" s="5"/>
      <c r="M24" s="5"/>
      <c r="N24" s="5"/>
      <c r="O24"/>
    </row>
    <row r="25" spans="1:15" ht="20.100000000000001" customHeight="1" x14ac:dyDescent="0.25">
      <c r="A25" s="21" t="s">
        <v>45</v>
      </c>
      <c r="B25" s="82" t="str">
        <f>IF($B$9="","",(VLOOKUP(B10,Daten_Gemeinden!$A$2:$U$9998,20,FALSE)))</f>
        <v/>
      </c>
      <c r="C25" s="82"/>
      <c r="H25" s="8" t="s">
        <v>80</v>
      </c>
      <c r="I25" s="9">
        <v>70306</v>
      </c>
      <c r="J25" s="5"/>
      <c r="K25" s="5"/>
      <c r="L25" s="5"/>
      <c r="M25" s="5"/>
      <c r="N25" s="5"/>
      <c r="O25"/>
    </row>
    <row r="26" spans="1:15" ht="20.100000000000001" customHeight="1" x14ac:dyDescent="0.25">
      <c r="A26" s="18" t="s">
        <v>46</v>
      </c>
      <c r="B26" s="82" t="str">
        <f>IF($B$9="","",(VLOOKUP(B10,Daten_Gemeinden!$A$2:$U$9998,21,FALSE)))</f>
        <v/>
      </c>
      <c r="C26" s="82"/>
      <c r="H26" s="8" t="s">
        <v>81</v>
      </c>
      <c r="I26" s="9">
        <v>70903</v>
      </c>
      <c r="J26" s="5"/>
      <c r="K26" s="5"/>
      <c r="L26" s="5"/>
      <c r="M26" s="5"/>
      <c r="N26" s="5"/>
      <c r="O26"/>
    </row>
    <row r="27" spans="1:15" ht="20.100000000000001" customHeight="1" x14ac:dyDescent="0.25">
      <c r="A27" s="18" t="s">
        <v>47</v>
      </c>
      <c r="B27" s="60"/>
      <c r="C27" s="60"/>
      <c r="H27" s="8" t="s">
        <v>82</v>
      </c>
      <c r="I27" s="9">
        <v>70504</v>
      </c>
      <c r="J27" s="5"/>
      <c r="K27" s="5"/>
      <c r="L27" s="5"/>
      <c r="M27" s="5"/>
      <c r="N27" s="5"/>
      <c r="O27"/>
    </row>
    <row r="28" spans="1:15" ht="15" customHeight="1" x14ac:dyDescent="0.25">
      <c r="A28" s="20"/>
      <c r="B28" s="20"/>
      <c r="H28" s="8" t="s">
        <v>83</v>
      </c>
      <c r="I28" s="9">
        <v>70505</v>
      </c>
      <c r="J28" s="5"/>
      <c r="K28" s="5"/>
      <c r="L28" s="5"/>
      <c r="M28" s="5"/>
      <c r="N28" s="5"/>
      <c r="O28"/>
    </row>
    <row r="29" spans="1:15" ht="30" customHeight="1" x14ac:dyDescent="0.25">
      <c r="A29" s="22" t="s">
        <v>15</v>
      </c>
      <c r="B29" s="23"/>
      <c r="C29" s="24"/>
      <c r="H29" s="8" t="s">
        <v>84</v>
      </c>
      <c r="I29" s="9">
        <v>70805</v>
      </c>
      <c r="J29" s="5"/>
      <c r="K29" s="5"/>
      <c r="L29" s="5"/>
      <c r="M29" s="5"/>
      <c r="N29" s="5"/>
      <c r="O29"/>
    </row>
    <row r="30" spans="1:15" ht="20.100000000000001" customHeight="1" x14ac:dyDescent="0.25">
      <c r="A30" s="25" t="s">
        <v>48</v>
      </c>
      <c r="B30" s="61">
        <f>SUM(B31:C38)+B48</f>
        <v>0</v>
      </c>
      <c r="C30" s="62"/>
      <c r="H30" s="8" t="s">
        <v>85</v>
      </c>
      <c r="I30" s="9">
        <v>70402</v>
      </c>
      <c r="J30" s="5"/>
      <c r="K30" s="5"/>
      <c r="L30" s="5"/>
      <c r="M30" s="5"/>
      <c r="N30" s="5"/>
      <c r="O30"/>
    </row>
    <row r="31" spans="1:15" ht="20.100000000000001" customHeight="1" x14ac:dyDescent="0.25">
      <c r="A31" s="26" t="s">
        <v>27</v>
      </c>
      <c r="B31" s="54"/>
      <c r="C31" s="55"/>
      <c r="H31" s="8" t="s">
        <v>86</v>
      </c>
      <c r="I31" s="9">
        <v>70506</v>
      </c>
      <c r="J31" s="5"/>
      <c r="K31" s="5"/>
      <c r="L31" s="5"/>
      <c r="M31" s="5"/>
      <c r="N31" s="5"/>
      <c r="O31"/>
    </row>
    <row r="32" spans="1:15" ht="20.100000000000001" customHeight="1" x14ac:dyDescent="0.25">
      <c r="A32" s="26" t="s">
        <v>28</v>
      </c>
      <c r="B32" s="50"/>
      <c r="C32" s="51"/>
      <c r="H32" s="8" t="s">
        <v>87</v>
      </c>
      <c r="I32" s="9">
        <v>70904</v>
      </c>
      <c r="J32" s="5"/>
      <c r="K32" s="5"/>
      <c r="L32" s="5"/>
      <c r="M32" s="5"/>
      <c r="N32" s="5"/>
      <c r="O32"/>
    </row>
    <row r="33" spans="1:15" ht="20.100000000000001" customHeight="1" x14ac:dyDescent="0.25">
      <c r="A33" s="26" t="s">
        <v>29</v>
      </c>
      <c r="B33" s="50"/>
      <c r="C33" s="51"/>
      <c r="H33" s="8" t="s">
        <v>88</v>
      </c>
      <c r="I33" s="9">
        <v>70905</v>
      </c>
      <c r="J33" s="5"/>
      <c r="K33" s="5"/>
      <c r="L33" s="5"/>
      <c r="M33" s="5"/>
      <c r="N33" s="5"/>
      <c r="O33"/>
    </row>
    <row r="34" spans="1:15" ht="20.100000000000001" customHeight="1" x14ac:dyDescent="0.25">
      <c r="A34" s="26" t="s">
        <v>30</v>
      </c>
      <c r="B34" s="50"/>
      <c r="C34" s="51"/>
      <c r="H34" s="8" t="s">
        <v>89</v>
      </c>
      <c r="I34" s="9">
        <v>70707</v>
      </c>
      <c r="J34" s="5"/>
      <c r="K34" s="5"/>
      <c r="L34" s="5"/>
      <c r="M34" s="5"/>
      <c r="N34" s="5"/>
      <c r="O34"/>
    </row>
    <row r="35" spans="1:15" ht="20.100000000000001" customHeight="1" x14ac:dyDescent="0.25">
      <c r="A35" s="26" t="s">
        <v>31</v>
      </c>
      <c r="B35" s="50"/>
      <c r="C35" s="51"/>
      <c r="H35" s="8" t="s">
        <v>90</v>
      </c>
      <c r="I35" s="9">
        <v>70508</v>
      </c>
      <c r="J35" s="5"/>
      <c r="K35" s="5"/>
      <c r="L35" s="5"/>
      <c r="M35" s="5"/>
      <c r="N35" s="5"/>
      <c r="O35"/>
    </row>
    <row r="36" spans="1:15" ht="20.100000000000001" customHeight="1" x14ac:dyDescent="0.25">
      <c r="A36" s="27" t="s">
        <v>32</v>
      </c>
      <c r="B36" s="50"/>
      <c r="C36" s="51"/>
      <c r="H36" s="8" t="s">
        <v>91</v>
      </c>
      <c r="I36" s="9">
        <v>70907</v>
      </c>
      <c r="J36" s="5"/>
      <c r="K36" s="5"/>
      <c r="L36" s="5"/>
      <c r="M36" s="5"/>
      <c r="N36" s="5"/>
      <c r="O36"/>
    </row>
    <row r="37" spans="1:15" ht="20.100000000000001" customHeight="1" x14ac:dyDescent="0.25">
      <c r="A37" s="27" t="s">
        <v>33</v>
      </c>
      <c r="B37" s="50"/>
      <c r="C37" s="51"/>
      <c r="H37" s="8" t="s">
        <v>92</v>
      </c>
      <c r="I37" s="9">
        <v>70806</v>
      </c>
      <c r="J37" s="5"/>
      <c r="K37" s="5"/>
      <c r="L37" s="5"/>
      <c r="M37" s="5"/>
      <c r="N37" s="5"/>
      <c r="O37"/>
    </row>
    <row r="38" spans="1:15" ht="20.100000000000001" customHeight="1" x14ac:dyDescent="0.25">
      <c r="A38" s="27" t="s">
        <v>34</v>
      </c>
      <c r="B38" s="50"/>
      <c r="C38" s="51"/>
      <c r="H38" s="8" t="s">
        <v>93</v>
      </c>
      <c r="I38" s="9">
        <v>70807</v>
      </c>
      <c r="J38" s="5"/>
      <c r="K38" s="5"/>
      <c r="L38" s="5"/>
      <c r="M38" s="5"/>
      <c r="N38" s="5"/>
      <c r="O38"/>
    </row>
    <row r="39" spans="1:15" ht="20.100000000000001" customHeight="1" x14ac:dyDescent="0.25">
      <c r="A39" s="26" t="s">
        <v>38</v>
      </c>
      <c r="B39" s="52">
        <f>SUM(B40:C47)</f>
        <v>0</v>
      </c>
      <c r="C39" s="53"/>
      <c r="H39" s="8" t="s">
        <v>94</v>
      </c>
      <c r="I39" s="9">
        <v>70808</v>
      </c>
      <c r="J39" s="5"/>
      <c r="K39" s="5"/>
      <c r="L39" s="5"/>
      <c r="M39" s="5"/>
      <c r="N39" s="5"/>
      <c r="O39"/>
    </row>
    <row r="40" spans="1:15" ht="20.100000000000001" customHeight="1" x14ac:dyDescent="0.25">
      <c r="A40" s="28" t="s">
        <v>27</v>
      </c>
      <c r="B40" s="54"/>
      <c r="C40" s="55"/>
      <c r="H40" s="8" t="s">
        <v>95</v>
      </c>
      <c r="I40" s="9">
        <v>70307</v>
      </c>
      <c r="J40" s="5"/>
      <c r="K40" s="5"/>
      <c r="L40" s="5"/>
      <c r="M40" s="5"/>
      <c r="N40" s="5"/>
      <c r="O40"/>
    </row>
    <row r="41" spans="1:15" ht="20.100000000000001" customHeight="1" x14ac:dyDescent="0.25">
      <c r="A41" s="28" t="s">
        <v>28</v>
      </c>
      <c r="B41" s="50"/>
      <c r="C41" s="51"/>
      <c r="H41" s="8" t="s">
        <v>96</v>
      </c>
      <c r="I41" s="9">
        <v>70509</v>
      </c>
      <c r="J41" s="5"/>
      <c r="K41" s="5"/>
      <c r="L41" s="5"/>
      <c r="M41" s="5"/>
      <c r="N41" s="5"/>
      <c r="O41"/>
    </row>
    <row r="42" spans="1:15" ht="20.100000000000001" customHeight="1" x14ac:dyDescent="0.25">
      <c r="A42" s="28" t="s">
        <v>29</v>
      </c>
      <c r="B42" s="50"/>
      <c r="C42" s="51"/>
      <c r="H42" s="8" t="s">
        <v>97</v>
      </c>
      <c r="I42" s="9">
        <v>70809</v>
      </c>
      <c r="J42" s="5"/>
      <c r="K42" s="5"/>
      <c r="L42" s="5"/>
      <c r="M42" s="5"/>
      <c r="N42" s="5"/>
      <c r="O42"/>
    </row>
    <row r="43" spans="1:15" ht="20.100000000000001" customHeight="1" x14ac:dyDescent="0.25">
      <c r="A43" s="28" t="s">
        <v>30</v>
      </c>
      <c r="B43" s="50"/>
      <c r="C43" s="51"/>
      <c r="H43" s="8" t="s">
        <v>98</v>
      </c>
      <c r="I43" s="9">
        <v>70510</v>
      </c>
      <c r="J43" s="5"/>
      <c r="K43" s="5"/>
      <c r="L43" s="5"/>
      <c r="M43" s="5"/>
      <c r="N43" s="5"/>
      <c r="O43"/>
    </row>
    <row r="44" spans="1:15" ht="20.100000000000001" customHeight="1" x14ac:dyDescent="0.25">
      <c r="A44" s="28" t="s">
        <v>31</v>
      </c>
      <c r="B44" s="50"/>
      <c r="C44" s="51"/>
      <c r="H44" s="8" t="s">
        <v>99</v>
      </c>
      <c r="I44" s="9">
        <v>70601</v>
      </c>
      <c r="J44" s="5"/>
      <c r="K44" s="5"/>
      <c r="L44" s="5"/>
      <c r="M44" s="5"/>
      <c r="N44" s="5"/>
      <c r="O44"/>
    </row>
    <row r="45" spans="1:15" ht="20.100000000000001" customHeight="1" x14ac:dyDescent="0.25">
      <c r="A45" s="28" t="s">
        <v>32</v>
      </c>
      <c r="B45" s="50"/>
      <c r="C45" s="51"/>
      <c r="H45" s="8" t="s">
        <v>100</v>
      </c>
      <c r="I45" s="9">
        <v>70602</v>
      </c>
      <c r="J45" s="5"/>
      <c r="K45" s="5"/>
      <c r="L45" s="5"/>
      <c r="M45" s="5"/>
      <c r="N45" s="5"/>
      <c r="O45"/>
    </row>
    <row r="46" spans="1:15" ht="20.100000000000001" customHeight="1" x14ac:dyDescent="0.25">
      <c r="A46" s="28" t="s">
        <v>33</v>
      </c>
      <c r="B46" s="50"/>
      <c r="C46" s="51"/>
      <c r="H46" s="8" t="s">
        <v>101</v>
      </c>
      <c r="I46" s="9">
        <v>70403</v>
      </c>
      <c r="J46" s="5"/>
      <c r="K46" s="5"/>
      <c r="L46" s="5"/>
      <c r="M46" s="5"/>
      <c r="N46" s="5"/>
      <c r="O46"/>
    </row>
    <row r="47" spans="1:15" ht="20.100000000000001" customHeight="1" x14ac:dyDescent="0.25">
      <c r="A47" s="28" t="s">
        <v>34</v>
      </c>
      <c r="B47" s="50"/>
      <c r="C47" s="51"/>
      <c r="H47" s="8" t="s">
        <v>102</v>
      </c>
      <c r="I47" s="9">
        <v>70908</v>
      </c>
      <c r="J47" s="5"/>
      <c r="K47" s="5"/>
      <c r="L47" s="5"/>
      <c r="M47" s="5"/>
      <c r="N47" s="5"/>
      <c r="O47"/>
    </row>
    <row r="48" spans="1:15" ht="20.100000000000001" customHeight="1" x14ac:dyDescent="0.25">
      <c r="A48" s="26" t="s">
        <v>35</v>
      </c>
      <c r="B48" s="52">
        <f>SUM(B49:C56)</f>
        <v>0</v>
      </c>
      <c r="C48" s="53"/>
      <c r="H48" s="8" t="s">
        <v>103</v>
      </c>
      <c r="I48" s="9">
        <v>70603</v>
      </c>
      <c r="J48" s="5"/>
      <c r="K48" s="5"/>
      <c r="L48" s="5"/>
      <c r="M48" s="5"/>
      <c r="N48" s="5"/>
      <c r="O48"/>
    </row>
    <row r="49" spans="1:15" ht="20.100000000000001" customHeight="1" x14ac:dyDescent="0.25">
      <c r="A49" s="28" t="s">
        <v>27</v>
      </c>
      <c r="B49" s="54"/>
      <c r="C49" s="55"/>
      <c r="H49" s="8" t="s">
        <v>104</v>
      </c>
      <c r="I49" s="9">
        <v>70308</v>
      </c>
      <c r="J49" s="5"/>
      <c r="K49" s="5"/>
      <c r="L49" s="5"/>
      <c r="M49" s="5"/>
      <c r="N49" s="5"/>
      <c r="O49"/>
    </row>
    <row r="50" spans="1:15" ht="20.100000000000001" customHeight="1" x14ac:dyDescent="0.25">
      <c r="A50" s="28" t="s">
        <v>28</v>
      </c>
      <c r="B50" s="50"/>
      <c r="C50" s="51"/>
      <c r="H50" s="8" t="s">
        <v>105</v>
      </c>
      <c r="I50" s="9">
        <v>70604</v>
      </c>
      <c r="J50" s="5"/>
      <c r="K50" s="5"/>
      <c r="L50" s="5"/>
      <c r="M50" s="5"/>
      <c r="N50" s="5"/>
      <c r="O50"/>
    </row>
    <row r="51" spans="1:15" ht="20.100000000000001" customHeight="1" x14ac:dyDescent="0.25">
      <c r="A51" s="28" t="s">
        <v>29</v>
      </c>
      <c r="B51" s="50"/>
      <c r="C51" s="51"/>
      <c r="H51" s="8" t="s">
        <v>106</v>
      </c>
      <c r="I51" s="9">
        <v>70605</v>
      </c>
      <c r="J51" s="5"/>
      <c r="K51" s="5"/>
      <c r="L51" s="5"/>
      <c r="M51" s="5"/>
      <c r="N51" s="5"/>
      <c r="O51"/>
    </row>
    <row r="52" spans="1:15" ht="20.100000000000001" customHeight="1" x14ac:dyDescent="0.25">
      <c r="A52" s="28" t="s">
        <v>30</v>
      </c>
      <c r="B52" s="50"/>
      <c r="C52" s="51"/>
      <c r="H52" s="8" t="s">
        <v>107</v>
      </c>
      <c r="I52" s="9">
        <v>70810</v>
      </c>
      <c r="J52" s="5"/>
      <c r="K52" s="5"/>
      <c r="L52" s="5"/>
      <c r="M52" s="5"/>
      <c r="N52" s="5"/>
      <c r="O52"/>
    </row>
    <row r="53" spans="1:15" ht="20.100000000000001" customHeight="1" x14ac:dyDescent="0.25">
      <c r="A53" s="28" t="s">
        <v>31</v>
      </c>
      <c r="B53" s="50"/>
      <c r="C53" s="51"/>
      <c r="H53" s="8" t="s">
        <v>108</v>
      </c>
      <c r="I53" s="9">
        <v>70309</v>
      </c>
      <c r="J53" s="5"/>
      <c r="K53" s="5"/>
      <c r="L53" s="5"/>
      <c r="M53" s="5"/>
      <c r="N53" s="5"/>
      <c r="O53"/>
    </row>
    <row r="54" spans="1:15" ht="20.100000000000001" customHeight="1" x14ac:dyDescent="0.25">
      <c r="A54" s="28" t="s">
        <v>32</v>
      </c>
      <c r="B54" s="50"/>
      <c r="C54" s="51"/>
      <c r="H54" s="8" t="s">
        <v>109</v>
      </c>
      <c r="I54" s="9">
        <v>70909</v>
      </c>
      <c r="J54" s="5"/>
      <c r="K54" s="5"/>
      <c r="L54" s="5"/>
      <c r="M54" s="5"/>
      <c r="N54" s="5"/>
      <c r="O54"/>
    </row>
    <row r="55" spans="1:15" ht="20.100000000000001" customHeight="1" x14ac:dyDescent="0.25">
      <c r="A55" s="28" t="s">
        <v>33</v>
      </c>
      <c r="B55" s="50"/>
      <c r="C55" s="51"/>
      <c r="H55" s="8" t="s">
        <v>110</v>
      </c>
      <c r="I55" s="9">
        <v>70910</v>
      </c>
      <c r="J55" s="5"/>
      <c r="K55" s="5"/>
      <c r="L55" s="5"/>
      <c r="M55" s="5"/>
      <c r="N55" s="5"/>
      <c r="O55"/>
    </row>
    <row r="56" spans="1:15" ht="20.100000000000001" customHeight="1" x14ac:dyDescent="0.25">
      <c r="A56" s="29" t="s">
        <v>34</v>
      </c>
      <c r="B56" s="65"/>
      <c r="C56" s="66"/>
      <c r="H56" s="8" t="s">
        <v>111</v>
      </c>
      <c r="I56" s="9">
        <v>70310</v>
      </c>
      <c r="J56" s="5"/>
      <c r="K56" s="5"/>
      <c r="L56" s="5"/>
      <c r="M56" s="5"/>
      <c r="N56" s="5"/>
      <c r="O56"/>
    </row>
    <row r="57" spans="1:15" ht="20.100000000000001" customHeight="1" x14ac:dyDescent="0.25">
      <c r="A57" s="11"/>
      <c r="B57" s="30"/>
      <c r="H57" s="8" t="s">
        <v>112</v>
      </c>
      <c r="I57" s="9">
        <v>70708</v>
      </c>
      <c r="J57" s="5"/>
      <c r="K57" s="5"/>
      <c r="L57" s="5"/>
      <c r="M57" s="5"/>
      <c r="N57" s="5"/>
      <c r="O57"/>
    </row>
    <row r="58" spans="1:15" ht="20.100000000000001" customHeight="1" x14ac:dyDescent="0.25">
      <c r="A58" s="22" t="s">
        <v>16</v>
      </c>
      <c r="B58" s="31"/>
      <c r="C58" s="24"/>
      <c r="H58" s="8" t="s">
        <v>113</v>
      </c>
      <c r="I58" s="9">
        <v>70911</v>
      </c>
      <c r="J58" s="5"/>
      <c r="K58" s="5"/>
      <c r="L58" s="5"/>
      <c r="M58" s="5"/>
      <c r="N58" s="5"/>
      <c r="O58"/>
    </row>
    <row r="59" spans="1:15" ht="30" customHeight="1" x14ac:dyDescent="0.25">
      <c r="A59" s="32" t="s">
        <v>1501</v>
      </c>
      <c r="B59" s="67">
        <f>SUM(B60:C61)</f>
        <v>0</v>
      </c>
      <c r="C59" s="68"/>
      <c r="H59" s="8" t="s">
        <v>114</v>
      </c>
      <c r="I59" s="9">
        <v>70606</v>
      </c>
      <c r="J59" s="5"/>
      <c r="K59" s="5"/>
      <c r="L59" s="5"/>
      <c r="M59" s="5"/>
      <c r="N59" s="5"/>
      <c r="O59"/>
    </row>
    <row r="60" spans="1:15" ht="30" customHeight="1" x14ac:dyDescent="0.25">
      <c r="A60" s="25" t="s">
        <v>1502</v>
      </c>
      <c r="B60" s="54"/>
      <c r="C60" s="55"/>
      <c r="H60" s="8" t="s">
        <v>115</v>
      </c>
      <c r="I60" s="9">
        <v>70912</v>
      </c>
      <c r="J60" s="5"/>
      <c r="K60" s="5"/>
      <c r="L60" s="5"/>
      <c r="M60" s="5"/>
      <c r="N60" s="5"/>
      <c r="O60"/>
    </row>
    <row r="61" spans="1:15" ht="30" customHeight="1" x14ac:dyDescent="0.25">
      <c r="A61" s="25" t="s">
        <v>1503</v>
      </c>
      <c r="B61" s="50"/>
      <c r="C61" s="51"/>
      <c r="H61" s="8" t="s">
        <v>116</v>
      </c>
      <c r="I61" s="9">
        <v>70913</v>
      </c>
      <c r="J61" s="5"/>
      <c r="K61" s="5"/>
      <c r="L61" s="5"/>
      <c r="M61" s="5"/>
      <c r="N61" s="5"/>
      <c r="O61"/>
    </row>
    <row r="62" spans="1:15" ht="30" customHeight="1" x14ac:dyDescent="0.25">
      <c r="A62" s="32" t="s">
        <v>1504</v>
      </c>
      <c r="B62" s="69">
        <f>SUM(B63:C64)</f>
        <v>0</v>
      </c>
      <c r="C62" s="70"/>
      <c r="H62" s="8" t="s">
        <v>117</v>
      </c>
      <c r="I62" s="9">
        <v>70311</v>
      </c>
      <c r="J62" s="5"/>
      <c r="K62" s="5"/>
      <c r="L62" s="5"/>
      <c r="M62" s="5"/>
      <c r="N62" s="5"/>
      <c r="O62"/>
    </row>
    <row r="63" spans="1:15" ht="30" customHeight="1" x14ac:dyDescent="0.25">
      <c r="A63" s="25" t="s">
        <v>1505</v>
      </c>
      <c r="B63" s="54"/>
      <c r="C63" s="55"/>
      <c r="H63" s="8" t="s">
        <v>118</v>
      </c>
      <c r="I63" s="9">
        <v>70404</v>
      </c>
      <c r="J63" s="5"/>
      <c r="K63" s="5"/>
      <c r="L63" s="5"/>
      <c r="M63" s="5"/>
      <c r="N63" s="5"/>
      <c r="O63"/>
    </row>
    <row r="64" spans="1:15" ht="30" customHeight="1" x14ac:dyDescent="0.25">
      <c r="A64" s="25" t="s">
        <v>1506</v>
      </c>
      <c r="B64" s="50"/>
      <c r="C64" s="51"/>
      <c r="H64" s="8" t="s">
        <v>119</v>
      </c>
      <c r="I64" s="9">
        <v>70312</v>
      </c>
      <c r="J64" s="5"/>
      <c r="K64" s="5"/>
      <c r="L64" s="5"/>
      <c r="M64" s="5"/>
      <c r="N64" s="5"/>
      <c r="O64"/>
    </row>
    <row r="65" spans="1:15" ht="30" customHeight="1" x14ac:dyDescent="0.25">
      <c r="A65" s="32" t="s">
        <v>1980</v>
      </c>
      <c r="B65" s="69">
        <f>SUM(B66:C67)</f>
        <v>0</v>
      </c>
      <c r="C65" s="70"/>
      <c r="H65" s="8" t="s">
        <v>120</v>
      </c>
      <c r="I65" s="9">
        <v>70812</v>
      </c>
      <c r="J65" s="5"/>
      <c r="K65" s="5"/>
      <c r="L65" s="5"/>
      <c r="M65" s="5"/>
      <c r="N65" s="5"/>
      <c r="O65"/>
    </row>
    <row r="66" spans="1:15" ht="30" customHeight="1" x14ac:dyDescent="0.25">
      <c r="A66" s="25" t="s">
        <v>1981</v>
      </c>
      <c r="B66" s="54"/>
      <c r="C66" s="55"/>
      <c r="H66" s="8" t="s">
        <v>121</v>
      </c>
      <c r="I66" s="9">
        <v>70811</v>
      </c>
      <c r="J66" s="5"/>
      <c r="K66" s="5"/>
      <c r="L66" s="5"/>
      <c r="M66" s="5"/>
      <c r="N66" s="5"/>
      <c r="O66"/>
    </row>
    <row r="67" spans="1:15" ht="30" customHeight="1" x14ac:dyDescent="0.25">
      <c r="A67" s="33" t="s">
        <v>1982</v>
      </c>
      <c r="B67" s="65"/>
      <c r="C67" s="66"/>
      <c r="H67" s="8" t="s">
        <v>122</v>
      </c>
      <c r="I67" s="9">
        <v>70313</v>
      </c>
      <c r="J67" s="5"/>
      <c r="K67" s="5"/>
      <c r="L67" s="5"/>
      <c r="M67" s="5"/>
      <c r="N67" s="5"/>
      <c r="O67"/>
    </row>
    <row r="68" spans="1:15" ht="20.100000000000001" customHeight="1" x14ac:dyDescent="0.25">
      <c r="A68" s="20"/>
      <c r="B68" s="34"/>
      <c r="H68" s="8" t="s">
        <v>123</v>
      </c>
      <c r="I68" s="9">
        <v>70314</v>
      </c>
      <c r="J68" s="5"/>
      <c r="K68" s="5"/>
      <c r="L68" s="5"/>
      <c r="M68" s="5"/>
      <c r="N68" s="5"/>
      <c r="O68"/>
    </row>
    <row r="69" spans="1:15" ht="20.100000000000001" customHeight="1" x14ac:dyDescent="0.25">
      <c r="A69" s="22" t="s">
        <v>17</v>
      </c>
      <c r="B69" s="35"/>
      <c r="C69" s="24"/>
      <c r="H69" s="8" t="s">
        <v>124</v>
      </c>
      <c r="I69" s="9">
        <v>70607</v>
      </c>
      <c r="J69" s="5"/>
      <c r="K69" s="5"/>
      <c r="L69" s="5"/>
      <c r="M69" s="5"/>
      <c r="N69" s="5"/>
      <c r="O69"/>
    </row>
    <row r="70" spans="1:15" ht="30" customHeight="1" x14ac:dyDescent="0.25">
      <c r="A70" s="32" t="s">
        <v>1501</v>
      </c>
      <c r="B70" s="73">
        <f>SUM(B71:C72)</f>
        <v>0</v>
      </c>
      <c r="C70" s="74"/>
      <c r="H70" s="8" t="s">
        <v>125</v>
      </c>
      <c r="I70" s="9">
        <v>70315</v>
      </c>
      <c r="J70" s="5"/>
      <c r="K70" s="5"/>
      <c r="L70" s="5"/>
      <c r="M70" s="5"/>
      <c r="N70" s="5"/>
      <c r="O70"/>
    </row>
    <row r="71" spans="1:15" ht="30" customHeight="1" x14ac:dyDescent="0.25">
      <c r="A71" s="25" t="s">
        <v>1502</v>
      </c>
      <c r="B71" s="54"/>
      <c r="C71" s="55"/>
      <c r="H71" s="8" t="s">
        <v>126</v>
      </c>
      <c r="I71" s="9">
        <v>70317</v>
      </c>
      <c r="J71" s="5"/>
      <c r="K71" s="5"/>
      <c r="L71" s="5"/>
      <c r="M71" s="5"/>
      <c r="N71" s="5"/>
      <c r="O71"/>
    </row>
    <row r="72" spans="1:15" ht="30" customHeight="1" x14ac:dyDescent="0.25">
      <c r="A72" s="25" t="s">
        <v>1503</v>
      </c>
      <c r="B72" s="50"/>
      <c r="C72" s="51"/>
      <c r="H72" s="8" t="s">
        <v>127</v>
      </c>
      <c r="I72" s="9">
        <v>70202</v>
      </c>
      <c r="J72" s="5"/>
      <c r="K72" s="5"/>
      <c r="L72" s="5"/>
      <c r="M72" s="5"/>
      <c r="N72" s="5"/>
      <c r="O72"/>
    </row>
    <row r="73" spans="1:15" ht="30" customHeight="1" x14ac:dyDescent="0.25">
      <c r="A73" s="32" t="s">
        <v>1504</v>
      </c>
      <c r="B73" s="69">
        <f>SUM(B74:C75)</f>
        <v>0</v>
      </c>
      <c r="C73" s="70"/>
      <c r="H73" s="8" t="s">
        <v>128</v>
      </c>
      <c r="I73" s="9">
        <v>70914</v>
      </c>
      <c r="J73" s="5"/>
      <c r="K73" s="5"/>
      <c r="L73" s="5"/>
      <c r="M73" s="5"/>
      <c r="N73" s="5"/>
      <c r="O73"/>
    </row>
    <row r="74" spans="1:15" ht="30" customHeight="1" x14ac:dyDescent="0.25">
      <c r="A74" s="25" t="s">
        <v>1505</v>
      </c>
      <c r="B74" s="54"/>
      <c r="C74" s="55"/>
      <c r="H74" s="8" t="s">
        <v>129</v>
      </c>
      <c r="I74" s="9">
        <v>70354</v>
      </c>
      <c r="J74" s="5"/>
      <c r="K74" s="5"/>
      <c r="L74" s="5"/>
      <c r="M74" s="5"/>
      <c r="N74" s="5"/>
      <c r="O74"/>
    </row>
    <row r="75" spans="1:15" ht="30" customHeight="1" x14ac:dyDescent="0.25">
      <c r="A75" s="25" t="s">
        <v>1506</v>
      </c>
      <c r="B75" s="50"/>
      <c r="C75" s="51"/>
      <c r="H75" s="8" t="s">
        <v>130</v>
      </c>
      <c r="I75" s="9">
        <v>70915</v>
      </c>
      <c r="J75" s="5"/>
      <c r="K75" s="5"/>
      <c r="L75" s="5"/>
      <c r="M75" s="5"/>
      <c r="N75" s="5"/>
      <c r="O75"/>
    </row>
    <row r="76" spans="1:15" ht="30" customHeight="1" x14ac:dyDescent="0.25">
      <c r="A76" s="32" t="s">
        <v>1980</v>
      </c>
      <c r="B76" s="69">
        <f>SUM(B77:C78)</f>
        <v>0</v>
      </c>
      <c r="C76" s="70"/>
      <c r="H76" s="8" t="s">
        <v>131</v>
      </c>
      <c r="I76" s="9">
        <v>70813</v>
      </c>
      <c r="J76" s="5"/>
      <c r="K76" s="5"/>
      <c r="L76" s="5"/>
      <c r="M76" s="5"/>
      <c r="N76" s="5"/>
      <c r="O76"/>
    </row>
    <row r="77" spans="1:15" ht="30" customHeight="1" x14ac:dyDescent="0.25">
      <c r="A77" s="25" t="s">
        <v>1981</v>
      </c>
      <c r="B77" s="54"/>
      <c r="C77" s="55"/>
      <c r="H77" s="8" t="s">
        <v>132</v>
      </c>
      <c r="I77" s="9">
        <v>70318</v>
      </c>
      <c r="J77" s="5"/>
      <c r="K77" s="5"/>
      <c r="L77" s="5"/>
      <c r="M77" s="5"/>
      <c r="N77" s="5"/>
      <c r="O77"/>
    </row>
    <row r="78" spans="1:15" ht="30" customHeight="1" x14ac:dyDescent="0.25">
      <c r="A78" s="33" t="s">
        <v>1982</v>
      </c>
      <c r="B78" s="65"/>
      <c r="C78" s="66"/>
      <c r="H78" s="8" t="s">
        <v>133</v>
      </c>
      <c r="I78" s="9">
        <v>70735</v>
      </c>
      <c r="J78" s="5"/>
      <c r="K78" s="5"/>
      <c r="L78" s="5"/>
      <c r="M78" s="5"/>
      <c r="N78" s="5"/>
      <c r="O78"/>
    </row>
    <row r="79" spans="1:15" ht="20.100000000000001" customHeight="1" x14ac:dyDescent="0.25">
      <c r="A79" s="20"/>
      <c r="B79" s="34"/>
      <c r="H79" s="8" t="s">
        <v>134</v>
      </c>
      <c r="I79" s="9">
        <v>70814</v>
      </c>
      <c r="J79" s="5"/>
      <c r="K79" s="5"/>
      <c r="L79" s="5"/>
      <c r="M79" s="5"/>
      <c r="N79" s="5"/>
      <c r="O79"/>
    </row>
    <row r="80" spans="1:15" ht="20.100000000000001" customHeight="1" x14ac:dyDescent="0.25">
      <c r="A80" s="22" t="s">
        <v>18</v>
      </c>
      <c r="B80" s="35"/>
      <c r="C80" s="24"/>
      <c r="H80" s="8" t="s">
        <v>135</v>
      </c>
      <c r="I80" s="9">
        <v>70815</v>
      </c>
      <c r="J80" s="5"/>
      <c r="K80" s="5"/>
      <c r="L80" s="5"/>
      <c r="M80" s="5"/>
      <c r="N80" s="5"/>
      <c r="O80"/>
    </row>
    <row r="81" spans="1:15" ht="30" customHeight="1" x14ac:dyDescent="0.25">
      <c r="A81" s="32" t="s">
        <v>1501</v>
      </c>
      <c r="B81" s="73">
        <f>SUM(B82:C83)</f>
        <v>0</v>
      </c>
      <c r="C81" s="74"/>
      <c r="H81" s="8" t="s">
        <v>136</v>
      </c>
      <c r="I81" s="9">
        <v>70916</v>
      </c>
      <c r="J81" s="5"/>
      <c r="K81" s="5"/>
      <c r="L81" s="5"/>
      <c r="M81" s="5"/>
      <c r="N81" s="5"/>
      <c r="O81"/>
    </row>
    <row r="82" spans="1:15" ht="30" customHeight="1" x14ac:dyDescent="0.25">
      <c r="A82" s="25" t="s">
        <v>1502</v>
      </c>
      <c r="B82" s="54"/>
      <c r="C82" s="55"/>
      <c r="H82" s="8" t="s">
        <v>137</v>
      </c>
      <c r="I82" s="9">
        <v>70405</v>
      </c>
      <c r="J82" s="5"/>
      <c r="K82" s="5"/>
      <c r="L82" s="5"/>
      <c r="M82" s="5"/>
      <c r="N82" s="5"/>
      <c r="O82"/>
    </row>
    <row r="83" spans="1:15" ht="30" customHeight="1" x14ac:dyDescent="0.25">
      <c r="A83" s="25" t="s">
        <v>1503</v>
      </c>
      <c r="B83" s="50"/>
      <c r="C83" s="51"/>
      <c r="H83" s="8" t="s">
        <v>138</v>
      </c>
      <c r="I83" s="9">
        <v>70816</v>
      </c>
      <c r="J83" s="5"/>
      <c r="K83" s="5"/>
      <c r="L83" s="5"/>
      <c r="M83" s="5"/>
      <c r="N83" s="5"/>
      <c r="O83"/>
    </row>
    <row r="84" spans="1:15" ht="30" customHeight="1" x14ac:dyDescent="0.25">
      <c r="A84" s="32" t="s">
        <v>1504</v>
      </c>
      <c r="B84" s="69">
        <f>SUM(B85:C86)</f>
        <v>0</v>
      </c>
      <c r="C84" s="70"/>
      <c r="H84" s="8" t="s">
        <v>139</v>
      </c>
      <c r="I84" s="9">
        <v>70817</v>
      </c>
      <c r="J84" s="5"/>
      <c r="K84" s="5"/>
      <c r="L84" s="5"/>
      <c r="M84" s="5"/>
      <c r="N84" s="5"/>
      <c r="O84"/>
    </row>
    <row r="85" spans="1:15" ht="30" customHeight="1" x14ac:dyDescent="0.25">
      <c r="A85" s="25" t="s">
        <v>1505</v>
      </c>
      <c r="B85" s="54"/>
      <c r="C85" s="55"/>
      <c r="H85" s="8" t="s">
        <v>140</v>
      </c>
      <c r="I85" s="9">
        <v>70406</v>
      </c>
      <c r="J85" s="5"/>
      <c r="K85" s="5"/>
      <c r="L85" s="5"/>
      <c r="M85" s="5"/>
      <c r="N85" s="5"/>
      <c r="O85"/>
    </row>
    <row r="86" spans="1:15" ht="30" customHeight="1" x14ac:dyDescent="0.25">
      <c r="A86" s="25" t="s">
        <v>1506</v>
      </c>
      <c r="B86" s="50"/>
      <c r="C86" s="51"/>
      <c r="H86" s="8" t="s">
        <v>141</v>
      </c>
      <c r="I86" s="9">
        <v>70709</v>
      </c>
      <c r="J86" s="5"/>
      <c r="K86" s="5"/>
      <c r="L86" s="5"/>
      <c r="M86" s="5"/>
      <c r="N86" s="5"/>
      <c r="O86"/>
    </row>
    <row r="87" spans="1:15" ht="30" customHeight="1" x14ac:dyDescent="0.25">
      <c r="A87" s="32" t="s">
        <v>1980</v>
      </c>
      <c r="B87" s="69">
        <f>SUM(B88:C89)</f>
        <v>0</v>
      </c>
      <c r="C87" s="70"/>
      <c r="H87" s="8" t="s">
        <v>142</v>
      </c>
      <c r="I87" s="9">
        <v>70203</v>
      </c>
      <c r="J87" s="5"/>
      <c r="K87" s="5"/>
      <c r="L87" s="5"/>
      <c r="M87" s="5"/>
      <c r="N87" s="5"/>
      <c r="O87"/>
    </row>
    <row r="88" spans="1:15" ht="30" customHeight="1" x14ac:dyDescent="0.25">
      <c r="A88" s="25" t="s">
        <v>1981</v>
      </c>
      <c r="B88" s="54"/>
      <c r="C88" s="55"/>
      <c r="H88" s="8" t="s">
        <v>143</v>
      </c>
      <c r="I88" s="9">
        <v>70204</v>
      </c>
      <c r="J88" s="5"/>
      <c r="K88" s="5"/>
      <c r="L88" s="5"/>
      <c r="M88" s="5"/>
      <c r="N88" s="5"/>
      <c r="O88"/>
    </row>
    <row r="89" spans="1:15" ht="30" customHeight="1" x14ac:dyDescent="0.25">
      <c r="A89" s="33" t="s">
        <v>1982</v>
      </c>
      <c r="B89" s="65"/>
      <c r="C89" s="66"/>
      <c r="H89" s="8" t="s">
        <v>144</v>
      </c>
      <c r="I89" s="9">
        <v>70710</v>
      </c>
      <c r="J89" s="5"/>
      <c r="K89" s="5"/>
      <c r="L89" s="5"/>
      <c r="M89" s="5"/>
      <c r="N89" s="5"/>
      <c r="O89"/>
    </row>
    <row r="90" spans="1:15" ht="20.100000000000001" customHeight="1" x14ac:dyDescent="0.25">
      <c r="A90" s="20"/>
      <c r="B90" s="34"/>
      <c r="H90" s="8" t="s">
        <v>145</v>
      </c>
      <c r="I90" s="9">
        <v>70101</v>
      </c>
      <c r="J90" s="5"/>
      <c r="K90" s="5"/>
      <c r="L90" s="5"/>
      <c r="M90" s="5"/>
      <c r="N90" s="5"/>
      <c r="O90"/>
    </row>
    <row r="91" spans="1:15" ht="20.100000000000001" customHeight="1" x14ac:dyDescent="0.25">
      <c r="A91" s="57" t="s">
        <v>19</v>
      </c>
      <c r="B91" s="58"/>
      <c r="C91" s="59"/>
      <c r="H91" s="8" t="s">
        <v>146</v>
      </c>
      <c r="I91" s="9">
        <v>70319</v>
      </c>
      <c r="J91" s="5"/>
      <c r="K91" s="5"/>
      <c r="L91" s="5"/>
      <c r="M91" s="5"/>
      <c r="N91" s="5"/>
      <c r="O91"/>
    </row>
    <row r="92" spans="1:15" ht="20.100000000000001" customHeight="1" x14ac:dyDescent="0.25">
      <c r="A92" s="37"/>
      <c r="B92" s="38" t="s">
        <v>39</v>
      </c>
      <c r="C92" s="38" t="s">
        <v>40</v>
      </c>
      <c r="H92" s="8" t="s">
        <v>147</v>
      </c>
      <c r="I92" s="9">
        <v>70608</v>
      </c>
      <c r="J92" s="5"/>
      <c r="K92" s="5"/>
      <c r="L92" s="5"/>
      <c r="M92" s="5"/>
      <c r="N92" s="5"/>
      <c r="O92"/>
    </row>
    <row r="93" spans="1:15" ht="20.100000000000001" customHeight="1" x14ac:dyDescent="0.25">
      <c r="A93" s="39" t="s">
        <v>49</v>
      </c>
      <c r="B93" s="71"/>
      <c r="C93" s="72"/>
      <c r="H93" s="8" t="s">
        <v>148</v>
      </c>
      <c r="I93" s="9">
        <v>70711</v>
      </c>
      <c r="J93" s="5"/>
      <c r="K93" s="5"/>
      <c r="L93" s="5"/>
      <c r="M93" s="5"/>
      <c r="N93" s="5"/>
      <c r="O93"/>
    </row>
    <row r="94" spans="1:15" ht="20.100000000000001" customHeight="1" x14ac:dyDescent="0.25">
      <c r="A94" s="40" t="s">
        <v>20</v>
      </c>
      <c r="B94" s="49"/>
      <c r="C94" s="49" t="s">
        <v>41</v>
      </c>
      <c r="H94" s="8" t="s">
        <v>149</v>
      </c>
      <c r="I94" s="9">
        <v>70407</v>
      </c>
      <c r="J94" s="5"/>
      <c r="K94" s="5"/>
      <c r="L94" s="5"/>
      <c r="M94" s="5"/>
      <c r="N94" s="5"/>
      <c r="O94"/>
    </row>
    <row r="95" spans="1:15" ht="20.100000000000001" customHeight="1" x14ac:dyDescent="0.25">
      <c r="A95" s="40" t="s">
        <v>21</v>
      </c>
      <c r="B95" s="49"/>
      <c r="C95" s="49" t="s">
        <v>41</v>
      </c>
      <c r="H95" s="8" t="s">
        <v>150</v>
      </c>
      <c r="I95" s="9">
        <v>70917</v>
      </c>
      <c r="J95" s="5"/>
      <c r="K95" s="5"/>
      <c r="L95" s="5"/>
      <c r="M95" s="5"/>
      <c r="N95" s="5"/>
      <c r="O95"/>
    </row>
    <row r="96" spans="1:15" ht="20.100000000000001" customHeight="1" x14ac:dyDescent="0.25">
      <c r="A96" s="40" t="s">
        <v>22</v>
      </c>
      <c r="B96" s="49"/>
      <c r="C96" s="49" t="s">
        <v>41</v>
      </c>
      <c r="H96" s="8" t="s">
        <v>151</v>
      </c>
      <c r="I96" s="9">
        <v>70205</v>
      </c>
      <c r="J96" s="5"/>
      <c r="K96" s="5"/>
      <c r="L96" s="5"/>
      <c r="M96" s="5"/>
      <c r="N96" s="5"/>
      <c r="O96"/>
    </row>
    <row r="97" spans="1:15" ht="20.100000000000001" customHeight="1" x14ac:dyDescent="0.25">
      <c r="A97" s="41" t="s">
        <v>23</v>
      </c>
      <c r="B97" s="71"/>
      <c r="C97" s="72"/>
      <c r="H97" s="8" t="s">
        <v>152</v>
      </c>
      <c r="I97" s="9">
        <v>70408</v>
      </c>
      <c r="J97" s="5"/>
      <c r="K97" s="5"/>
      <c r="L97" s="5"/>
      <c r="M97" s="5"/>
      <c r="N97" s="5"/>
      <c r="O97"/>
    </row>
    <row r="98" spans="1:15" ht="20.100000000000001" customHeight="1" x14ac:dyDescent="0.25">
      <c r="A98" s="40" t="s">
        <v>20</v>
      </c>
      <c r="B98" s="49"/>
      <c r="C98" s="49" t="s">
        <v>41</v>
      </c>
      <c r="H98" s="8" t="s">
        <v>153</v>
      </c>
      <c r="I98" s="9">
        <v>70818</v>
      </c>
      <c r="J98" s="5"/>
      <c r="K98" s="5"/>
      <c r="L98" s="5"/>
      <c r="M98" s="5"/>
      <c r="N98" s="5"/>
      <c r="O98"/>
    </row>
    <row r="99" spans="1:15" ht="20.100000000000001" customHeight="1" x14ac:dyDescent="0.25">
      <c r="A99" s="40" t="s">
        <v>21</v>
      </c>
      <c r="B99" s="49"/>
      <c r="C99" s="49" t="s">
        <v>41</v>
      </c>
      <c r="H99" s="8" t="s">
        <v>154</v>
      </c>
      <c r="I99" s="9">
        <v>70819</v>
      </c>
      <c r="J99" s="5"/>
      <c r="K99" s="5"/>
      <c r="L99" s="5"/>
      <c r="M99" s="5"/>
      <c r="N99" s="5"/>
      <c r="O99"/>
    </row>
    <row r="100" spans="1:15" ht="20.100000000000001" customHeight="1" x14ac:dyDescent="0.25">
      <c r="A100" s="40" t="s">
        <v>22</v>
      </c>
      <c r="B100" s="49"/>
      <c r="C100" s="49" t="s">
        <v>41</v>
      </c>
      <c r="H100" s="8" t="s">
        <v>155</v>
      </c>
      <c r="I100" s="9">
        <v>70712</v>
      </c>
      <c r="J100" s="5"/>
      <c r="K100" s="5"/>
      <c r="L100" s="5"/>
      <c r="M100" s="5"/>
      <c r="N100" s="5"/>
      <c r="O100"/>
    </row>
    <row r="101" spans="1:15" ht="20.100000000000001" customHeight="1" x14ac:dyDescent="0.25">
      <c r="A101" s="42" t="s">
        <v>42</v>
      </c>
      <c r="B101" s="71"/>
      <c r="C101" s="72"/>
      <c r="H101" s="8" t="s">
        <v>156</v>
      </c>
      <c r="I101" s="9">
        <v>70918</v>
      </c>
      <c r="J101" s="5"/>
      <c r="K101" s="5"/>
      <c r="L101" s="5"/>
      <c r="M101" s="5"/>
      <c r="N101" s="5"/>
      <c r="O101"/>
    </row>
    <row r="102" spans="1:15" ht="20.100000000000001" customHeight="1" x14ac:dyDescent="0.25">
      <c r="A102" s="40" t="s">
        <v>20</v>
      </c>
      <c r="B102" s="49"/>
      <c r="C102" s="49" t="s">
        <v>41</v>
      </c>
      <c r="H102" s="8" t="s">
        <v>157</v>
      </c>
      <c r="I102" s="9">
        <v>70609</v>
      </c>
      <c r="J102" s="5"/>
      <c r="K102" s="5"/>
      <c r="L102" s="5"/>
      <c r="M102" s="5"/>
      <c r="N102" s="5"/>
      <c r="O102"/>
    </row>
    <row r="103" spans="1:15" ht="20.100000000000001" customHeight="1" x14ac:dyDescent="0.25">
      <c r="A103" s="40" t="s">
        <v>21</v>
      </c>
      <c r="B103" s="49"/>
      <c r="C103" s="49" t="s">
        <v>41</v>
      </c>
      <c r="H103" s="8" t="s">
        <v>158</v>
      </c>
      <c r="I103" s="9">
        <v>70206</v>
      </c>
      <c r="J103" s="5"/>
      <c r="K103" s="5"/>
      <c r="L103" s="5"/>
      <c r="M103" s="5"/>
      <c r="N103" s="5"/>
      <c r="O103"/>
    </row>
    <row r="104" spans="1:15" ht="20.100000000000001" customHeight="1" x14ac:dyDescent="0.25">
      <c r="A104" s="40" t="s">
        <v>22</v>
      </c>
      <c r="B104" s="49"/>
      <c r="C104" s="49" t="s">
        <v>41</v>
      </c>
      <c r="H104" s="8" t="s">
        <v>159</v>
      </c>
      <c r="I104" s="9">
        <v>70207</v>
      </c>
      <c r="J104" s="5"/>
      <c r="K104" s="5"/>
      <c r="L104" s="5"/>
      <c r="M104" s="5"/>
      <c r="N104" s="5"/>
      <c r="O104"/>
    </row>
    <row r="105" spans="1:15" ht="20.100000000000001" customHeight="1" x14ac:dyDescent="0.25">
      <c r="A105" s="43"/>
      <c r="B105" s="44"/>
      <c r="C105" s="36"/>
      <c r="H105" s="8" t="s">
        <v>160</v>
      </c>
      <c r="I105" s="9">
        <v>70713</v>
      </c>
      <c r="J105" s="5"/>
      <c r="K105" s="5"/>
      <c r="L105" s="5"/>
      <c r="M105" s="5"/>
      <c r="N105" s="5"/>
      <c r="O105"/>
    </row>
    <row r="106" spans="1:15" ht="20.100000000000001" customHeight="1" x14ac:dyDescent="0.25">
      <c r="A106" s="41" t="s">
        <v>24</v>
      </c>
      <c r="B106" s="44"/>
      <c r="C106" s="36"/>
      <c r="H106" s="8" t="s">
        <v>161</v>
      </c>
      <c r="I106" s="9">
        <v>70610</v>
      </c>
      <c r="J106" s="5"/>
      <c r="K106" s="5"/>
      <c r="L106" s="5"/>
      <c r="M106" s="5"/>
      <c r="N106" s="5"/>
      <c r="O106"/>
    </row>
    <row r="107" spans="1:15" ht="20.100000000000001" customHeight="1" x14ac:dyDescent="0.25">
      <c r="A107" s="41" t="s">
        <v>36</v>
      </c>
      <c r="B107" s="71"/>
      <c r="C107" s="72"/>
      <c r="H107" s="8" t="s">
        <v>162</v>
      </c>
      <c r="I107" s="9">
        <v>70611</v>
      </c>
      <c r="J107" s="5"/>
      <c r="K107" s="5"/>
      <c r="L107" s="5"/>
      <c r="M107" s="5"/>
      <c r="N107" s="5"/>
      <c r="O107"/>
    </row>
    <row r="108" spans="1:15" ht="20.100000000000001" customHeight="1" x14ac:dyDescent="0.25">
      <c r="A108" s="40" t="s">
        <v>25</v>
      </c>
      <c r="B108" s="50"/>
      <c r="C108" s="51"/>
      <c r="H108" s="8" t="s">
        <v>163</v>
      </c>
      <c r="I108" s="9">
        <v>70612</v>
      </c>
      <c r="J108" s="5"/>
      <c r="K108" s="5"/>
      <c r="L108" s="5"/>
      <c r="M108" s="5"/>
      <c r="N108" s="5"/>
      <c r="O108"/>
    </row>
    <row r="109" spans="1:15" ht="20.100000000000001" customHeight="1" x14ac:dyDescent="0.25">
      <c r="A109" s="40" t="s">
        <v>50</v>
      </c>
      <c r="B109" s="50"/>
      <c r="C109" s="51"/>
      <c r="H109" s="8" t="s">
        <v>164</v>
      </c>
      <c r="I109" s="9">
        <v>70320</v>
      </c>
      <c r="J109" s="5"/>
      <c r="K109" s="5"/>
      <c r="L109" s="5"/>
      <c r="M109" s="5"/>
      <c r="N109" s="5"/>
      <c r="O109"/>
    </row>
    <row r="110" spans="1:15" ht="20.100000000000001" customHeight="1" x14ac:dyDescent="0.25">
      <c r="A110" s="40" t="s">
        <v>51</v>
      </c>
      <c r="B110" s="50"/>
      <c r="C110" s="51"/>
      <c r="H110" s="8" t="s">
        <v>165</v>
      </c>
      <c r="I110" s="9">
        <v>70409</v>
      </c>
      <c r="J110" s="5"/>
      <c r="K110" s="5"/>
      <c r="L110" s="5"/>
      <c r="M110" s="5"/>
      <c r="N110" s="5"/>
      <c r="O110"/>
    </row>
    <row r="111" spans="1:15" ht="20.100000000000001" customHeight="1" x14ac:dyDescent="0.25">
      <c r="A111" s="40" t="s">
        <v>26</v>
      </c>
      <c r="B111" s="50"/>
      <c r="C111" s="51"/>
      <c r="H111" s="8" t="s">
        <v>166</v>
      </c>
      <c r="I111" s="9">
        <v>70511</v>
      </c>
      <c r="J111" s="5"/>
      <c r="K111" s="5"/>
      <c r="L111" s="5"/>
      <c r="M111" s="5"/>
      <c r="N111" s="5"/>
      <c r="O111"/>
    </row>
    <row r="112" spans="1:15" ht="20.100000000000001" customHeight="1" x14ac:dyDescent="0.25">
      <c r="A112" s="41" t="s">
        <v>37</v>
      </c>
      <c r="B112" s="71"/>
      <c r="C112" s="72"/>
      <c r="H112" s="8" t="s">
        <v>167</v>
      </c>
      <c r="I112" s="9">
        <v>70410</v>
      </c>
      <c r="J112" s="5"/>
      <c r="K112" s="5"/>
      <c r="L112" s="5"/>
      <c r="M112" s="5"/>
      <c r="N112" s="5"/>
      <c r="O112"/>
    </row>
    <row r="113" spans="1:15" ht="20.100000000000001" customHeight="1" x14ac:dyDescent="0.25">
      <c r="A113" s="40" t="s">
        <v>25</v>
      </c>
      <c r="B113" s="50"/>
      <c r="C113" s="51"/>
      <c r="H113" s="8" t="s">
        <v>168</v>
      </c>
      <c r="I113" s="9">
        <v>70411</v>
      </c>
      <c r="J113" s="5"/>
      <c r="K113" s="5"/>
      <c r="L113" s="5"/>
      <c r="M113" s="5"/>
      <c r="N113" s="5"/>
      <c r="O113"/>
    </row>
    <row r="114" spans="1:15" ht="20.100000000000001" customHeight="1" x14ac:dyDescent="0.25">
      <c r="A114" s="40" t="s">
        <v>50</v>
      </c>
      <c r="B114" s="50"/>
      <c r="C114" s="51"/>
      <c r="H114" s="8" t="s">
        <v>169</v>
      </c>
      <c r="I114" s="9">
        <v>70322</v>
      </c>
      <c r="J114" s="5"/>
      <c r="K114" s="5"/>
      <c r="L114" s="5"/>
      <c r="M114" s="5"/>
      <c r="N114" s="5"/>
      <c r="O114"/>
    </row>
    <row r="115" spans="1:15" ht="20.100000000000001" customHeight="1" x14ac:dyDescent="0.25">
      <c r="A115" s="40" t="s">
        <v>51</v>
      </c>
      <c r="B115" s="50"/>
      <c r="C115" s="51"/>
      <c r="H115" s="8" t="s">
        <v>170</v>
      </c>
      <c r="I115" s="9">
        <v>70323</v>
      </c>
      <c r="J115" s="5"/>
      <c r="K115" s="5"/>
      <c r="L115" s="5"/>
      <c r="M115" s="5"/>
      <c r="N115" s="5"/>
      <c r="O115"/>
    </row>
    <row r="116" spans="1:15" ht="20.100000000000001" customHeight="1" x14ac:dyDescent="0.25">
      <c r="A116" s="45" t="s">
        <v>26</v>
      </c>
      <c r="B116" s="65"/>
      <c r="C116" s="66"/>
      <c r="H116" s="8" t="s">
        <v>171</v>
      </c>
      <c r="I116" s="9">
        <v>70412</v>
      </c>
      <c r="J116" s="5"/>
      <c r="K116" s="5"/>
      <c r="L116" s="5"/>
      <c r="M116" s="5"/>
      <c r="N116" s="5"/>
      <c r="O116"/>
    </row>
    <row r="117" spans="1:15" ht="20.100000000000001" customHeight="1" x14ac:dyDescent="0.25">
      <c r="H117" s="8" t="s">
        <v>172</v>
      </c>
      <c r="I117" s="9">
        <v>70512</v>
      </c>
      <c r="J117" s="5"/>
      <c r="K117" s="5"/>
      <c r="L117" s="5"/>
      <c r="M117" s="5"/>
      <c r="N117" s="5"/>
      <c r="O117"/>
    </row>
    <row r="118" spans="1:15" ht="20.100000000000001" customHeight="1" x14ac:dyDescent="0.25">
      <c r="H118" s="8" t="s">
        <v>173</v>
      </c>
      <c r="I118" s="9">
        <v>70513</v>
      </c>
      <c r="J118" s="5"/>
      <c r="K118" s="5"/>
      <c r="L118" s="5"/>
      <c r="M118" s="5"/>
      <c r="N118" s="5"/>
      <c r="O118"/>
    </row>
    <row r="119" spans="1:15" ht="20.100000000000001" customHeight="1" x14ac:dyDescent="0.25">
      <c r="A119" s="46" t="s">
        <v>52</v>
      </c>
      <c r="B119" s="47"/>
      <c r="C119" s="24"/>
      <c r="H119" s="8" t="s">
        <v>174</v>
      </c>
      <c r="I119" s="9">
        <v>70514</v>
      </c>
      <c r="J119" s="5"/>
      <c r="K119" s="5"/>
      <c r="L119" s="5"/>
      <c r="M119" s="5"/>
      <c r="N119" s="5"/>
      <c r="O119"/>
    </row>
    <row r="120" spans="1:15" ht="20.100000000000001" customHeight="1" x14ac:dyDescent="0.25">
      <c r="A120" s="75"/>
      <c r="B120" s="76"/>
      <c r="C120" s="77"/>
      <c r="H120" s="8" t="s">
        <v>175</v>
      </c>
      <c r="I120" s="9">
        <v>70613</v>
      </c>
      <c r="J120" s="5"/>
      <c r="K120" s="5"/>
      <c r="L120" s="5"/>
      <c r="M120" s="5"/>
      <c r="N120" s="5"/>
      <c r="O120"/>
    </row>
    <row r="121" spans="1:15" ht="20.100000000000001" customHeight="1" x14ac:dyDescent="0.25">
      <c r="A121" s="75"/>
      <c r="B121" s="76"/>
      <c r="C121" s="77"/>
      <c r="H121" s="8" t="s">
        <v>176</v>
      </c>
      <c r="I121" s="9">
        <v>70614</v>
      </c>
      <c r="J121" s="5"/>
      <c r="K121" s="5"/>
      <c r="L121" s="5"/>
      <c r="M121" s="5"/>
      <c r="N121" s="5"/>
      <c r="O121"/>
    </row>
    <row r="122" spans="1:15" ht="20.100000000000001" customHeight="1" x14ac:dyDescent="0.25">
      <c r="A122" s="75"/>
      <c r="B122" s="76"/>
      <c r="C122" s="77"/>
      <c r="H122" s="8" t="s">
        <v>177</v>
      </c>
      <c r="I122" s="9">
        <v>70208</v>
      </c>
      <c r="J122" s="5"/>
      <c r="K122" s="5"/>
      <c r="L122" s="5"/>
      <c r="M122" s="5"/>
      <c r="N122" s="5"/>
      <c r="O122"/>
    </row>
    <row r="123" spans="1:15" ht="20.100000000000001" customHeight="1" x14ac:dyDescent="0.25">
      <c r="A123" s="75"/>
      <c r="B123" s="76"/>
      <c r="C123" s="77"/>
      <c r="H123" s="8" t="s">
        <v>178</v>
      </c>
      <c r="I123" s="9">
        <v>70515</v>
      </c>
      <c r="J123" s="5"/>
      <c r="K123" s="5"/>
      <c r="L123" s="5"/>
      <c r="M123" s="5"/>
      <c r="N123" s="5"/>
      <c r="O123"/>
    </row>
    <row r="124" spans="1:15" ht="20.100000000000001" customHeight="1" x14ac:dyDescent="0.25">
      <c r="A124" s="75"/>
      <c r="B124" s="76"/>
      <c r="C124" s="77"/>
      <c r="H124" s="8" t="s">
        <v>179</v>
      </c>
      <c r="I124" s="9">
        <v>70325</v>
      </c>
      <c r="J124" s="5"/>
      <c r="K124" s="5"/>
      <c r="L124" s="5"/>
      <c r="M124" s="5"/>
      <c r="N124" s="5"/>
      <c r="O124"/>
    </row>
    <row r="125" spans="1:15" ht="20.100000000000001" customHeight="1" x14ac:dyDescent="0.25">
      <c r="A125" s="75"/>
      <c r="B125" s="76"/>
      <c r="C125" s="77"/>
      <c r="H125" s="8" t="s">
        <v>180</v>
      </c>
      <c r="I125" s="9">
        <v>70714</v>
      </c>
      <c r="J125" s="5"/>
      <c r="K125" s="5"/>
      <c r="L125" s="5"/>
      <c r="M125" s="5"/>
      <c r="N125" s="5"/>
      <c r="O125"/>
    </row>
    <row r="126" spans="1:15" ht="20.100000000000001" customHeight="1" x14ac:dyDescent="0.25">
      <c r="A126" s="75"/>
      <c r="B126" s="76"/>
      <c r="C126" s="77"/>
      <c r="H126" s="8" t="s">
        <v>181</v>
      </c>
      <c r="I126" s="9">
        <v>70820</v>
      </c>
      <c r="J126" s="5"/>
      <c r="K126" s="5"/>
      <c r="L126" s="5"/>
      <c r="M126" s="5"/>
      <c r="N126" s="5"/>
      <c r="O126"/>
    </row>
    <row r="127" spans="1:15" ht="20.100000000000001" customHeight="1" x14ac:dyDescent="0.25">
      <c r="A127" s="75"/>
      <c r="B127" s="76"/>
      <c r="C127" s="77"/>
      <c r="H127" s="8" t="s">
        <v>182</v>
      </c>
      <c r="I127" s="9">
        <v>70715</v>
      </c>
      <c r="J127" s="5"/>
      <c r="K127" s="5"/>
      <c r="L127" s="5"/>
      <c r="M127" s="5"/>
      <c r="N127" s="5"/>
      <c r="O127"/>
    </row>
    <row r="128" spans="1:15" ht="20.100000000000001" customHeight="1" x14ac:dyDescent="0.25">
      <c r="A128" s="75"/>
      <c r="B128" s="76"/>
      <c r="C128" s="77"/>
      <c r="H128" s="8" t="s">
        <v>183</v>
      </c>
      <c r="I128" s="9">
        <v>70821</v>
      </c>
      <c r="J128" s="5"/>
      <c r="K128" s="5"/>
      <c r="L128" s="5"/>
      <c r="M128" s="5"/>
      <c r="N128" s="5"/>
      <c r="O128"/>
    </row>
    <row r="129" spans="1:15" ht="20.100000000000001" customHeight="1" x14ac:dyDescent="0.25">
      <c r="A129" s="75"/>
      <c r="B129" s="76"/>
      <c r="C129" s="77"/>
      <c r="H129" s="8" t="s">
        <v>184</v>
      </c>
      <c r="I129" s="9">
        <v>70326</v>
      </c>
      <c r="J129" s="5"/>
      <c r="K129" s="5"/>
      <c r="L129" s="5"/>
      <c r="M129" s="5"/>
      <c r="N129" s="5"/>
      <c r="O129"/>
    </row>
    <row r="130" spans="1:15" ht="20.100000000000001" customHeight="1" x14ac:dyDescent="0.25">
      <c r="A130" s="75"/>
      <c r="B130" s="76"/>
      <c r="C130" s="77"/>
      <c r="H130" s="8" t="s">
        <v>185</v>
      </c>
      <c r="I130" s="9">
        <v>70716</v>
      </c>
      <c r="J130" s="5"/>
      <c r="K130" s="5"/>
      <c r="L130" s="5"/>
      <c r="M130" s="5"/>
      <c r="N130" s="5"/>
      <c r="O130"/>
    </row>
    <row r="131" spans="1:15" ht="20.100000000000001" customHeight="1" x14ac:dyDescent="0.25">
      <c r="A131" s="75"/>
      <c r="B131" s="76"/>
      <c r="C131" s="77"/>
      <c r="H131" s="8" t="s">
        <v>186</v>
      </c>
      <c r="I131" s="9">
        <v>70516</v>
      </c>
      <c r="J131" s="5"/>
      <c r="K131" s="5"/>
      <c r="L131" s="5"/>
      <c r="M131" s="5"/>
      <c r="N131" s="5"/>
      <c r="O131"/>
    </row>
    <row r="132" spans="1:15" ht="20.100000000000001" customHeight="1" x14ac:dyDescent="0.25">
      <c r="A132" s="75"/>
      <c r="B132" s="76"/>
      <c r="C132" s="77"/>
      <c r="H132" s="8" t="s">
        <v>187</v>
      </c>
      <c r="I132" s="9">
        <v>70327</v>
      </c>
      <c r="J132" s="5"/>
      <c r="K132" s="5"/>
      <c r="L132" s="5"/>
      <c r="M132" s="5"/>
      <c r="N132" s="5"/>
      <c r="O132"/>
    </row>
    <row r="133" spans="1:15" ht="20.100000000000001" customHeight="1" x14ac:dyDescent="0.25">
      <c r="A133" s="75"/>
      <c r="B133" s="76"/>
      <c r="C133" s="77"/>
      <c r="H133" s="8" t="s">
        <v>188</v>
      </c>
      <c r="I133" s="9">
        <v>70717</v>
      </c>
      <c r="J133" s="5"/>
      <c r="K133" s="5"/>
      <c r="L133" s="5"/>
      <c r="M133" s="5"/>
      <c r="N133" s="5"/>
      <c r="O133"/>
    </row>
    <row r="134" spans="1:15" ht="20.100000000000001" customHeight="1" x14ac:dyDescent="0.25">
      <c r="A134" s="75"/>
      <c r="B134" s="76"/>
      <c r="C134" s="77"/>
      <c r="H134" s="8" t="s">
        <v>189</v>
      </c>
      <c r="I134" s="9">
        <v>70920</v>
      </c>
      <c r="J134" s="5"/>
      <c r="K134" s="5"/>
      <c r="L134" s="5"/>
      <c r="M134" s="5"/>
      <c r="N134" s="5"/>
      <c r="O134"/>
    </row>
    <row r="135" spans="1:15" ht="20.100000000000001" customHeight="1" x14ac:dyDescent="0.25">
      <c r="A135" s="75"/>
      <c r="B135" s="76"/>
      <c r="C135" s="77"/>
      <c r="H135" s="8" t="s">
        <v>190</v>
      </c>
      <c r="I135" s="9">
        <v>70328</v>
      </c>
      <c r="J135" s="5"/>
      <c r="K135" s="5"/>
      <c r="L135" s="5"/>
      <c r="M135" s="5"/>
      <c r="N135" s="5"/>
      <c r="O135"/>
    </row>
    <row r="136" spans="1:15" ht="20.100000000000001" customHeight="1" x14ac:dyDescent="0.25">
      <c r="A136" s="75"/>
      <c r="B136" s="76"/>
      <c r="C136" s="77"/>
      <c r="H136" s="8" t="s">
        <v>191</v>
      </c>
      <c r="I136" s="9">
        <v>70209</v>
      </c>
      <c r="J136" s="5"/>
      <c r="K136" s="5"/>
      <c r="L136" s="5"/>
      <c r="M136" s="5"/>
      <c r="N136" s="5"/>
      <c r="O136"/>
    </row>
    <row r="137" spans="1:15" ht="20.100000000000001" customHeight="1" x14ac:dyDescent="0.25">
      <c r="A137" s="75"/>
      <c r="B137" s="76"/>
      <c r="C137" s="77"/>
      <c r="H137" s="8" t="s">
        <v>192</v>
      </c>
      <c r="I137" s="9">
        <v>70329</v>
      </c>
      <c r="J137" s="5"/>
      <c r="K137" s="5"/>
      <c r="L137" s="5"/>
      <c r="M137" s="5"/>
      <c r="N137" s="5"/>
      <c r="O137"/>
    </row>
    <row r="138" spans="1:15" ht="20.100000000000001" customHeight="1" x14ac:dyDescent="0.25">
      <c r="A138" s="75"/>
      <c r="B138" s="76"/>
      <c r="C138" s="77"/>
      <c r="H138" s="8" t="s">
        <v>193</v>
      </c>
      <c r="I138" s="9">
        <v>70210</v>
      </c>
      <c r="J138" s="5"/>
      <c r="K138" s="5"/>
      <c r="L138" s="5"/>
      <c r="M138" s="5"/>
      <c r="N138" s="5"/>
      <c r="O138"/>
    </row>
    <row r="139" spans="1:15" ht="20.100000000000001" customHeight="1" x14ac:dyDescent="0.25">
      <c r="A139" s="75"/>
      <c r="B139" s="76"/>
      <c r="C139" s="77"/>
      <c r="H139" s="8" t="s">
        <v>194</v>
      </c>
      <c r="I139" s="9">
        <v>70211</v>
      </c>
      <c r="J139" s="5"/>
      <c r="K139" s="5"/>
      <c r="L139" s="5"/>
      <c r="M139" s="5"/>
      <c r="N139" s="5"/>
      <c r="O139"/>
    </row>
    <row r="140" spans="1:15" ht="20.100000000000001" customHeight="1" x14ac:dyDescent="0.25">
      <c r="A140" s="75"/>
      <c r="B140" s="76"/>
      <c r="C140" s="77"/>
      <c r="H140" s="8" t="s">
        <v>195</v>
      </c>
      <c r="I140" s="9">
        <v>70330</v>
      </c>
      <c r="J140" s="5"/>
      <c r="K140" s="5"/>
      <c r="L140" s="5"/>
      <c r="M140" s="5"/>
      <c r="N140" s="5"/>
      <c r="O140"/>
    </row>
    <row r="141" spans="1:15" ht="20.100000000000001" customHeight="1" x14ac:dyDescent="0.25">
      <c r="A141" s="78"/>
      <c r="B141" s="79"/>
      <c r="C141" s="80"/>
      <c r="H141" s="8" t="s">
        <v>196</v>
      </c>
      <c r="I141" s="9">
        <v>70517</v>
      </c>
      <c r="J141" s="5"/>
      <c r="K141" s="5"/>
      <c r="L141" s="5"/>
      <c r="M141" s="5"/>
      <c r="N141" s="5"/>
      <c r="O141"/>
    </row>
    <row r="142" spans="1:15" ht="20.100000000000001" customHeight="1" x14ac:dyDescent="0.25">
      <c r="H142" s="8" t="s">
        <v>197</v>
      </c>
      <c r="I142" s="9">
        <v>70822</v>
      </c>
      <c r="J142" s="5"/>
      <c r="K142" s="5"/>
      <c r="L142" s="5"/>
      <c r="M142" s="5"/>
      <c r="N142" s="5"/>
      <c r="O142"/>
    </row>
    <row r="143" spans="1:15" ht="13.5" x14ac:dyDescent="0.25">
      <c r="H143" s="8" t="s">
        <v>198</v>
      </c>
      <c r="I143" s="9">
        <v>70331</v>
      </c>
      <c r="J143" s="5"/>
      <c r="K143" s="5"/>
      <c r="L143" s="5"/>
      <c r="M143" s="5"/>
      <c r="N143" s="5"/>
      <c r="O143"/>
    </row>
    <row r="144" spans="1:15" ht="13.5" x14ac:dyDescent="0.25">
      <c r="H144" s="8" t="s">
        <v>199</v>
      </c>
      <c r="I144" s="9">
        <v>70823</v>
      </c>
      <c r="J144" s="5"/>
      <c r="K144" s="5"/>
      <c r="L144" s="5"/>
      <c r="M144" s="5"/>
      <c r="N144" s="5"/>
      <c r="O144"/>
    </row>
    <row r="145" spans="8:15" ht="13.5" x14ac:dyDescent="0.25">
      <c r="H145" s="8" t="s">
        <v>200</v>
      </c>
      <c r="I145" s="9">
        <v>70212</v>
      </c>
      <c r="J145" s="5"/>
      <c r="K145" s="5"/>
      <c r="L145" s="5"/>
      <c r="M145" s="5"/>
      <c r="N145" s="5"/>
      <c r="O145"/>
    </row>
    <row r="146" spans="8:15" ht="13.5" x14ac:dyDescent="0.25">
      <c r="H146" s="8" t="s">
        <v>201</v>
      </c>
      <c r="I146" s="9">
        <v>70332</v>
      </c>
      <c r="J146" s="5"/>
      <c r="K146" s="5"/>
      <c r="L146" s="5"/>
      <c r="M146" s="5"/>
      <c r="N146" s="5"/>
      <c r="O146"/>
    </row>
    <row r="147" spans="8:15" ht="13.5" x14ac:dyDescent="0.25">
      <c r="H147" s="8" t="s">
        <v>202</v>
      </c>
      <c r="I147" s="9">
        <v>70615</v>
      </c>
      <c r="J147" s="5"/>
      <c r="K147" s="5"/>
      <c r="L147" s="5"/>
      <c r="M147" s="5"/>
      <c r="N147" s="5"/>
      <c r="O147"/>
    </row>
    <row r="148" spans="8:15" ht="13.5" x14ac:dyDescent="0.25">
      <c r="H148" s="8" t="s">
        <v>203</v>
      </c>
      <c r="I148" s="9">
        <v>70333</v>
      </c>
      <c r="J148" s="5"/>
      <c r="K148" s="5"/>
      <c r="L148" s="5"/>
      <c r="M148" s="5"/>
      <c r="N148" s="5"/>
      <c r="O148"/>
    </row>
    <row r="149" spans="8:15" ht="13.5" x14ac:dyDescent="0.25">
      <c r="H149" s="8" t="s">
        <v>204</v>
      </c>
      <c r="I149" s="9">
        <v>70824</v>
      </c>
      <c r="J149" s="5"/>
      <c r="K149" s="5"/>
      <c r="L149" s="5"/>
      <c r="M149" s="5"/>
      <c r="N149" s="5"/>
      <c r="O149"/>
    </row>
    <row r="150" spans="8:15" ht="13.5" x14ac:dyDescent="0.25">
      <c r="H150" s="8" t="s">
        <v>205</v>
      </c>
      <c r="I150" s="9">
        <v>70334</v>
      </c>
      <c r="J150" s="5"/>
      <c r="K150" s="5"/>
      <c r="L150" s="5"/>
      <c r="M150" s="5"/>
      <c r="N150" s="5"/>
      <c r="O150"/>
    </row>
    <row r="151" spans="8:15" ht="13.5" x14ac:dyDescent="0.25">
      <c r="H151" s="8" t="s">
        <v>206</v>
      </c>
      <c r="I151" s="9">
        <v>70518</v>
      </c>
      <c r="J151" s="5"/>
      <c r="K151" s="5"/>
      <c r="L151" s="5"/>
      <c r="M151" s="5"/>
      <c r="N151" s="5"/>
      <c r="O151"/>
    </row>
    <row r="152" spans="8:15" ht="13.5" x14ac:dyDescent="0.25">
      <c r="H152" s="8" t="s">
        <v>207</v>
      </c>
      <c r="I152" s="9">
        <v>70519</v>
      </c>
      <c r="J152" s="5"/>
      <c r="K152" s="5"/>
      <c r="L152" s="5"/>
      <c r="M152" s="5"/>
      <c r="N152" s="5"/>
      <c r="O152"/>
    </row>
    <row r="153" spans="8:15" ht="13.5" x14ac:dyDescent="0.25">
      <c r="H153" s="8" t="s">
        <v>208</v>
      </c>
      <c r="I153" s="9">
        <v>70718</v>
      </c>
      <c r="J153" s="5"/>
      <c r="K153" s="5"/>
      <c r="L153" s="5"/>
      <c r="M153" s="5"/>
      <c r="N153" s="5"/>
      <c r="O153"/>
    </row>
    <row r="154" spans="8:15" ht="13.5" x14ac:dyDescent="0.25">
      <c r="H154" s="8" t="s">
        <v>209</v>
      </c>
      <c r="I154" s="9">
        <v>70719</v>
      </c>
      <c r="J154" s="5"/>
      <c r="K154" s="5"/>
      <c r="L154" s="5"/>
      <c r="M154" s="5"/>
      <c r="N154" s="5"/>
      <c r="O154"/>
    </row>
    <row r="155" spans="8:15" ht="13.5" x14ac:dyDescent="0.25">
      <c r="H155" s="8" t="s">
        <v>210</v>
      </c>
      <c r="I155" s="9">
        <v>70335</v>
      </c>
      <c r="J155" s="5"/>
      <c r="K155" s="5"/>
      <c r="L155" s="5"/>
      <c r="M155" s="5"/>
      <c r="N155" s="5"/>
      <c r="O155"/>
    </row>
    <row r="156" spans="8:15" ht="13.5" x14ac:dyDescent="0.25">
      <c r="H156" s="8" t="s">
        <v>211</v>
      </c>
      <c r="I156" s="9">
        <v>70720</v>
      </c>
      <c r="J156" s="5"/>
      <c r="K156" s="5"/>
      <c r="L156" s="5"/>
      <c r="M156" s="5"/>
      <c r="N156" s="5"/>
      <c r="O156"/>
    </row>
    <row r="157" spans="8:15" ht="13.5" x14ac:dyDescent="0.25">
      <c r="H157" s="8" t="s">
        <v>212</v>
      </c>
      <c r="I157" s="9">
        <v>70336</v>
      </c>
      <c r="J157" s="5"/>
      <c r="K157" s="5"/>
      <c r="L157" s="5"/>
      <c r="M157" s="5"/>
      <c r="N157" s="5"/>
      <c r="O157"/>
    </row>
    <row r="158" spans="8:15" ht="13.5" x14ac:dyDescent="0.25">
      <c r="H158" s="8" t="s">
        <v>213</v>
      </c>
      <c r="I158" s="9">
        <v>70413</v>
      </c>
      <c r="J158" s="5"/>
      <c r="K158" s="5"/>
      <c r="L158" s="5"/>
      <c r="M158" s="5"/>
      <c r="N158" s="5"/>
      <c r="O158"/>
    </row>
    <row r="159" spans="8:15" ht="13.5" x14ac:dyDescent="0.25">
      <c r="H159" s="8" t="s">
        <v>214</v>
      </c>
      <c r="I159" s="9">
        <v>70337</v>
      </c>
      <c r="J159" s="5"/>
      <c r="K159" s="5"/>
      <c r="L159" s="5"/>
      <c r="M159" s="5"/>
      <c r="N159" s="5"/>
      <c r="O159"/>
    </row>
    <row r="160" spans="8:15" ht="13.5" x14ac:dyDescent="0.25">
      <c r="H160" s="8" t="s">
        <v>215</v>
      </c>
      <c r="I160" s="9">
        <v>70721</v>
      </c>
      <c r="J160" s="5"/>
      <c r="K160" s="5"/>
      <c r="L160" s="5"/>
      <c r="M160" s="5"/>
      <c r="N160" s="5"/>
      <c r="O160"/>
    </row>
    <row r="161" spans="8:15" ht="13.5" x14ac:dyDescent="0.25">
      <c r="H161" s="8" t="s">
        <v>216</v>
      </c>
      <c r="I161" s="9">
        <v>70213</v>
      </c>
      <c r="J161" s="5"/>
      <c r="K161" s="5"/>
      <c r="L161" s="5"/>
      <c r="M161" s="5"/>
      <c r="N161" s="5"/>
      <c r="O161"/>
    </row>
    <row r="162" spans="8:15" ht="13.5" x14ac:dyDescent="0.25">
      <c r="H162" s="8" t="s">
        <v>217</v>
      </c>
      <c r="I162" s="9">
        <v>70214</v>
      </c>
      <c r="J162" s="5"/>
      <c r="K162" s="5"/>
      <c r="L162" s="5"/>
      <c r="M162" s="5"/>
      <c r="N162" s="5"/>
      <c r="O162"/>
    </row>
    <row r="163" spans="8:15" ht="13.5" x14ac:dyDescent="0.25">
      <c r="H163" s="8" t="s">
        <v>218</v>
      </c>
      <c r="I163" s="9">
        <v>70338</v>
      </c>
      <c r="J163" s="5"/>
      <c r="K163" s="5"/>
      <c r="L163" s="5"/>
      <c r="M163" s="5"/>
      <c r="N163" s="5"/>
      <c r="O163"/>
    </row>
    <row r="164" spans="8:15" ht="13.5" x14ac:dyDescent="0.25">
      <c r="H164" s="8" t="s">
        <v>219</v>
      </c>
      <c r="I164" s="9">
        <v>70339</v>
      </c>
      <c r="J164" s="5"/>
      <c r="K164" s="5"/>
      <c r="L164" s="5"/>
      <c r="M164" s="5"/>
      <c r="N164" s="5"/>
      <c r="O164"/>
    </row>
    <row r="165" spans="8:15" ht="13.5" x14ac:dyDescent="0.25">
      <c r="H165" s="8" t="s">
        <v>220</v>
      </c>
      <c r="I165" s="9">
        <v>70616</v>
      </c>
      <c r="J165" s="5"/>
      <c r="K165" s="5"/>
      <c r="L165" s="5"/>
      <c r="M165" s="5"/>
      <c r="N165" s="5"/>
      <c r="O165"/>
    </row>
    <row r="166" spans="8:15" ht="13.5" x14ac:dyDescent="0.25">
      <c r="H166" s="8" t="s">
        <v>221</v>
      </c>
      <c r="I166" s="9">
        <v>70340</v>
      </c>
      <c r="J166" s="5"/>
      <c r="K166" s="5"/>
      <c r="L166" s="5"/>
      <c r="M166" s="5"/>
      <c r="N166" s="5"/>
      <c r="O166"/>
    </row>
    <row r="167" spans="8:15" ht="13.5" x14ac:dyDescent="0.25">
      <c r="H167" s="8" t="s">
        <v>222</v>
      </c>
      <c r="I167" s="9">
        <v>70825</v>
      </c>
      <c r="J167" s="5"/>
      <c r="K167" s="5"/>
      <c r="L167" s="5"/>
      <c r="M167" s="5"/>
      <c r="N167" s="5"/>
      <c r="O167"/>
    </row>
    <row r="168" spans="8:15" ht="13.5" x14ac:dyDescent="0.25">
      <c r="H168" s="8" t="s">
        <v>223</v>
      </c>
      <c r="I168" s="9">
        <v>70826</v>
      </c>
      <c r="J168" s="5"/>
      <c r="K168" s="5"/>
      <c r="L168" s="5"/>
      <c r="M168" s="5"/>
      <c r="N168" s="5"/>
      <c r="O168"/>
    </row>
    <row r="169" spans="8:15" ht="13.5" x14ac:dyDescent="0.25">
      <c r="H169" s="8" t="s">
        <v>224</v>
      </c>
      <c r="I169" s="9">
        <v>70341</v>
      </c>
      <c r="J169" s="5"/>
      <c r="K169" s="5"/>
      <c r="L169" s="5"/>
      <c r="M169" s="5"/>
      <c r="N169" s="5"/>
      <c r="O169"/>
    </row>
    <row r="170" spans="8:15" ht="13.5" x14ac:dyDescent="0.25">
      <c r="H170" s="8" t="s">
        <v>225</v>
      </c>
      <c r="I170" s="9">
        <v>70617</v>
      </c>
      <c r="J170" s="5"/>
      <c r="K170" s="5"/>
      <c r="L170" s="5"/>
      <c r="M170" s="5"/>
      <c r="N170" s="5"/>
      <c r="O170"/>
    </row>
    <row r="171" spans="8:15" ht="13.5" x14ac:dyDescent="0.25">
      <c r="H171" s="8" t="s">
        <v>226</v>
      </c>
      <c r="I171" s="9">
        <v>70618</v>
      </c>
      <c r="J171" s="5"/>
      <c r="K171" s="5"/>
      <c r="L171" s="5"/>
      <c r="M171" s="5"/>
      <c r="N171" s="5"/>
      <c r="O171"/>
    </row>
    <row r="172" spans="8:15" ht="13.5" x14ac:dyDescent="0.25">
      <c r="H172" s="8" t="s">
        <v>227</v>
      </c>
      <c r="I172" s="9">
        <v>70921</v>
      </c>
      <c r="J172" s="5"/>
      <c r="K172" s="5"/>
      <c r="L172" s="5"/>
      <c r="M172" s="5"/>
      <c r="N172" s="5"/>
      <c r="O172"/>
    </row>
    <row r="173" spans="8:15" ht="13.5" x14ac:dyDescent="0.25">
      <c r="H173" s="8" t="s">
        <v>228</v>
      </c>
      <c r="I173" s="9">
        <v>70827</v>
      </c>
      <c r="J173" s="5"/>
      <c r="K173" s="5"/>
      <c r="L173" s="5"/>
      <c r="M173" s="5"/>
      <c r="N173" s="5"/>
      <c r="O173"/>
    </row>
    <row r="174" spans="8:15" ht="13.5" x14ac:dyDescent="0.25">
      <c r="H174" s="8" t="s">
        <v>229</v>
      </c>
      <c r="I174" s="9">
        <v>70342</v>
      </c>
      <c r="J174" s="5"/>
      <c r="K174" s="5"/>
      <c r="L174" s="5"/>
      <c r="M174" s="5"/>
      <c r="N174" s="5"/>
      <c r="O174"/>
    </row>
    <row r="175" spans="8:15" ht="13.5" x14ac:dyDescent="0.25">
      <c r="H175" s="8" t="s">
        <v>230</v>
      </c>
      <c r="I175" s="9">
        <v>70723</v>
      </c>
      <c r="J175" s="5"/>
      <c r="K175" s="5"/>
      <c r="L175" s="5"/>
      <c r="M175" s="5"/>
      <c r="N175" s="5"/>
      <c r="O175"/>
    </row>
    <row r="176" spans="8:15" ht="13.5" x14ac:dyDescent="0.25">
      <c r="H176" s="8" t="s">
        <v>231</v>
      </c>
      <c r="I176" s="9">
        <v>70619</v>
      </c>
      <c r="J176" s="5"/>
      <c r="K176" s="5"/>
      <c r="L176" s="5"/>
      <c r="M176" s="5"/>
      <c r="N176" s="5"/>
      <c r="O176"/>
    </row>
    <row r="177" spans="8:15" ht="13.5" x14ac:dyDescent="0.25">
      <c r="H177" s="8" t="s">
        <v>232</v>
      </c>
      <c r="I177" s="9">
        <v>70520</v>
      </c>
      <c r="J177" s="5"/>
      <c r="K177" s="5"/>
      <c r="L177" s="5"/>
      <c r="M177" s="5"/>
      <c r="N177" s="5"/>
      <c r="O177"/>
    </row>
    <row r="178" spans="8:15" ht="13.5" x14ac:dyDescent="0.25">
      <c r="H178" s="8" t="s">
        <v>233</v>
      </c>
      <c r="I178" s="9">
        <v>70922</v>
      </c>
      <c r="J178" s="5"/>
      <c r="K178" s="5"/>
      <c r="L178" s="5"/>
      <c r="M178" s="5"/>
      <c r="N178" s="5"/>
      <c r="O178"/>
    </row>
    <row r="179" spans="8:15" ht="13.5" x14ac:dyDescent="0.25">
      <c r="H179" s="8" t="s">
        <v>234</v>
      </c>
      <c r="I179" s="9">
        <v>70343</v>
      </c>
      <c r="J179" s="5"/>
      <c r="K179" s="5"/>
      <c r="L179" s="5"/>
      <c r="M179" s="5"/>
      <c r="N179" s="5"/>
      <c r="O179"/>
    </row>
    <row r="180" spans="8:15" ht="13.5" x14ac:dyDescent="0.25">
      <c r="H180" s="8" t="s">
        <v>235</v>
      </c>
      <c r="I180" s="9">
        <v>70521</v>
      </c>
      <c r="J180" s="5"/>
      <c r="K180" s="5"/>
      <c r="L180" s="5"/>
      <c r="M180" s="5"/>
      <c r="N180" s="5"/>
      <c r="O180"/>
    </row>
    <row r="181" spans="8:15" ht="13.5" x14ac:dyDescent="0.25">
      <c r="H181" s="8" t="s">
        <v>236</v>
      </c>
      <c r="I181" s="9">
        <v>70414</v>
      </c>
      <c r="J181" s="5"/>
      <c r="K181" s="5"/>
      <c r="L181" s="5"/>
      <c r="M181" s="5"/>
      <c r="N181" s="5"/>
      <c r="O181"/>
    </row>
    <row r="182" spans="8:15" ht="13.5" x14ac:dyDescent="0.25">
      <c r="H182" s="8" t="s">
        <v>237</v>
      </c>
      <c r="I182" s="9">
        <v>70344</v>
      </c>
      <c r="J182" s="5"/>
      <c r="K182" s="5"/>
      <c r="L182" s="5"/>
      <c r="M182" s="5"/>
      <c r="N182" s="5"/>
      <c r="O182"/>
    </row>
    <row r="183" spans="8:15" ht="13.5" x14ac:dyDescent="0.25">
      <c r="H183" s="8" t="s">
        <v>238</v>
      </c>
      <c r="I183" s="9">
        <v>70522</v>
      </c>
      <c r="J183" s="5"/>
      <c r="K183" s="5"/>
      <c r="L183" s="5"/>
      <c r="M183" s="5"/>
      <c r="N183" s="5"/>
      <c r="O183"/>
    </row>
    <row r="184" spans="8:15" ht="13.5" x14ac:dyDescent="0.25">
      <c r="H184" s="8" t="s">
        <v>239</v>
      </c>
      <c r="I184" s="9">
        <v>70523</v>
      </c>
      <c r="J184" s="5"/>
      <c r="K184" s="5"/>
      <c r="L184" s="5"/>
      <c r="M184" s="5"/>
      <c r="N184" s="5"/>
      <c r="O184"/>
    </row>
    <row r="185" spans="8:15" ht="13.5" x14ac:dyDescent="0.25">
      <c r="H185" s="8" t="s">
        <v>240</v>
      </c>
      <c r="I185" s="9">
        <v>70828</v>
      </c>
      <c r="J185" s="5"/>
      <c r="K185" s="5"/>
      <c r="L185" s="5"/>
      <c r="M185" s="5"/>
      <c r="N185" s="5"/>
      <c r="O185"/>
    </row>
    <row r="186" spans="8:15" ht="13.5" x14ac:dyDescent="0.25">
      <c r="H186" s="8" t="s">
        <v>241</v>
      </c>
      <c r="I186" s="9">
        <v>70620</v>
      </c>
      <c r="J186" s="5"/>
      <c r="K186" s="5"/>
      <c r="L186" s="5"/>
      <c r="M186" s="5"/>
      <c r="N186" s="5"/>
      <c r="O186"/>
    </row>
    <row r="187" spans="8:15" ht="13.5" x14ac:dyDescent="0.25">
      <c r="H187" s="8" t="s">
        <v>242</v>
      </c>
      <c r="I187" s="9">
        <v>70923</v>
      </c>
      <c r="J187" s="5"/>
      <c r="K187" s="5"/>
      <c r="L187" s="5"/>
      <c r="M187" s="5"/>
      <c r="N187" s="5"/>
      <c r="O187"/>
    </row>
    <row r="188" spans="8:15" ht="13.5" x14ac:dyDescent="0.25">
      <c r="H188" s="8" t="s">
        <v>243</v>
      </c>
      <c r="I188" s="9">
        <v>70215</v>
      </c>
      <c r="J188" s="5"/>
      <c r="K188" s="5"/>
      <c r="L188" s="5"/>
      <c r="M188" s="5"/>
      <c r="N188" s="5"/>
      <c r="O188"/>
    </row>
    <row r="189" spans="8:15" ht="13.5" x14ac:dyDescent="0.25">
      <c r="H189" s="8" t="s">
        <v>244</v>
      </c>
      <c r="I189" s="9">
        <v>70345</v>
      </c>
      <c r="J189" s="5"/>
      <c r="K189" s="5"/>
      <c r="L189" s="5"/>
      <c r="M189" s="5"/>
      <c r="N189" s="5"/>
      <c r="O189"/>
    </row>
    <row r="190" spans="8:15" ht="13.5" x14ac:dyDescent="0.25">
      <c r="H190" s="8" t="s">
        <v>245</v>
      </c>
      <c r="I190" s="9">
        <v>70924</v>
      </c>
      <c r="J190" s="5"/>
      <c r="K190" s="5"/>
      <c r="L190" s="5"/>
      <c r="M190" s="5"/>
      <c r="N190" s="5"/>
      <c r="O190"/>
    </row>
    <row r="191" spans="8:15" ht="13.5" x14ac:dyDescent="0.25">
      <c r="H191" s="8" t="s">
        <v>246</v>
      </c>
      <c r="I191" s="9">
        <v>70216</v>
      </c>
      <c r="J191" s="5"/>
      <c r="K191" s="5"/>
      <c r="L191" s="5"/>
      <c r="M191" s="5"/>
      <c r="N191" s="5"/>
      <c r="O191"/>
    </row>
    <row r="192" spans="8:15" ht="13.5" x14ac:dyDescent="0.25">
      <c r="H192" s="8" t="s">
        <v>247</v>
      </c>
      <c r="I192" s="9">
        <v>70346</v>
      </c>
      <c r="J192" s="5"/>
      <c r="K192" s="5"/>
      <c r="L192" s="5"/>
      <c r="M192" s="5"/>
      <c r="N192" s="5"/>
      <c r="O192"/>
    </row>
    <row r="193" spans="8:15" ht="13.5" x14ac:dyDescent="0.25">
      <c r="H193" s="8" t="s">
        <v>248</v>
      </c>
      <c r="I193" s="9">
        <v>70218</v>
      </c>
      <c r="J193" s="5"/>
      <c r="K193" s="5"/>
      <c r="L193" s="5"/>
      <c r="M193" s="5"/>
      <c r="N193" s="5"/>
      <c r="O193"/>
    </row>
    <row r="194" spans="8:15" ht="13.5" x14ac:dyDescent="0.25">
      <c r="H194" s="8" t="s">
        <v>249</v>
      </c>
      <c r="I194" s="9">
        <v>70348</v>
      </c>
      <c r="J194" s="5"/>
      <c r="K194" s="5"/>
      <c r="L194" s="5"/>
      <c r="M194" s="5"/>
      <c r="N194" s="5"/>
      <c r="O194"/>
    </row>
    <row r="195" spans="8:15" ht="13.5" x14ac:dyDescent="0.25">
      <c r="H195" s="8" t="s">
        <v>250</v>
      </c>
      <c r="I195" s="9">
        <v>70829</v>
      </c>
      <c r="J195" s="5"/>
      <c r="K195" s="5"/>
      <c r="L195" s="5"/>
      <c r="M195" s="5"/>
      <c r="N195" s="5"/>
      <c r="O195"/>
    </row>
    <row r="196" spans="8:15" ht="13.5" x14ac:dyDescent="0.25">
      <c r="H196" s="8" t="s">
        <v>251</v>
      </c>
      <c r="I196" s="9">
        <v>70524</v>
      </c>
      <c r="J196" s="5"/>
      <c r="K196" s="5"/>
      <c r="L196" s="5"/>
      <c r="M196" s="5"/>
      <c r="N196" s="5"/>
      <c r="O196"/>
    </row>
    <row r="197" spans="8:15" ht="13.5" x14ac:dyDescent="0.25">
      <c r="H197" s="8" t="s">
        <v>252</v>
      </c>
      <c r="I197" s="9">
        <v>70727</v>
      </c>
      <c r="J197" s="5"/>
      <c r="K197" s="5"/>
      <c r="L197" s="5"/>
      <c r="M197" s="5"/>
      <c r="N197" s="5"/>
      <c r="O197"/>
    </row>
    <row r="198" spans="8:15" ht="13.5" x14ac:dyDescent="0.25">
      <c r="H198" s="8" t="s">
        <v>253</v>
      </c>
      <c r="I198" s="9">
        <v>70925</v>
      </c>
      <c r="J198" s="5"/>
      <c r="K198" s="5"/>
      <c r="L198" s="5"/>
      <c r="M198" s="5"/>
      <c r="N198" s="5"/>
      <c r="O198"/>
    </row>
    <row r="199" spans="8:15" ht="13.5" x14ac:dyDescent="0.25">
      <c r="H199" s="8" t="s">
        <v>254</v>
      </c>
      <c r="I199" s="9">
        <v>70349</v>
      </c>
      <c r="J199" s="5"/>
      <c r="K199" s="5"/>
      <c r="L199" s="5"/>
      <c r="M199" s="5"/>
      <c r="N199" s="5"/>
      <c r="O199"/>
    </row>
    <row r="200" spans="8:15" ht="13.5" x14ac:dyDescent="0.25">
      <c r="H200" s="8" t="s">
        <v>255</v>
      </c>
      <c r="I200" s="9">
        <v>70350</v>
      </c>
      <c r="J200" s="5"/>
      <c r="K200" s="5"/>
      <c r="L200" s="5"/>
      <c r="M200" s="5"/>
      <c r="N200" s="5"/>
      <c r="O200"/>
    </row>
    <row r="201" spans="8:15" ht="13.5" x14ac:dyDescent="0.25">
      <c r="H201" s="8" t="s">
        <v>256</v>
      </c>
      <c r="I201" s="9">
        <v>70622</v>
      </c>
      <c r="J201" s="5"/>
      <c r="K201" s="5"/>
      <c r="L201" s="5"/>
      <c r="M201" s="5"/>
      <c r="N201" s="5"/>
      <c r="O201"/>
    </row>
    <row r="202" spans="8:15" ht="13.5" x14ac:dyDescent="0.25">
      <c r="H202" s="8" t="s">
        <v>257</v>
      </c>
      <c r="I202" s="9">
        <v>70926</v>
      </c>
      <c r="J202" s="5"/>
      <c r="K202" s="5"/>
      <c r="L202" s="5"/>
      <c r="M202" s="5"/>
      <c r="N202" s="5"/>
      <c r="O202"/>
    </row>
    <row r="203" spans="8:15" ht="13.5" x14ac:dyDescent="0.25">
      <c r="H203" s="8" t="s">
        <v>258</v>
      </c>
      <c r="I203" s="9">
        <v>70927</v>
      </c>
      <c r="J203" s="5"/>
      <c r="K203" s="5"/>
      <c r="L203" s="5"/>
      <c r="M203" s="5"/>
      <c r="N203" s="5"/>
      <c r="O203"/>
    </row>
    <row r="204" spans="8:15" ht="13.5" x14ac:dyDescent="0.25">
      <c r="H204" s="8" t="s">
        <v>259</v>
      </c>
      <c r="I204" s="9">
        <v>70418</v>
      </c>
      <c r="J204" s="5"/>
      <c r="K204" s="5"/>
      <c r="L204" s="5"/>
      <c r="M204" s="5"/>
      <c r="N204" s="5"/>
      <c r="O204"/>
    </row>
    <row r="205" spans="8:15" ht="13.5" x14ac:dyDescent="0.25">
      <c r="H205" s="8" t="s">
        <v>260</v>
      </c>
      <c r="I205" s="9">
        <v>70525</v>
      </c>
      <c r="J205" s="5"/>
      <c r="K205" s="5"/>
      <c r="L205" s="5"/>
      <c r="M205" s="5"/>
      <c r="N205" s="5"/>
      <c r="O205"/>
    </row>
    <row r="206" spans="8:15" ht="13.5" x14ac:dyDescent="0.25">
      <c r="H206" s="8" t="s">
        <v>261</v>
      </c>
      <c r="I206" s="9">
        <v>70623</v>
      </c>
      <c r="J206" s="5"/>
      <c r="K206" s="5"/>
      <c r="L206" s="5"/>
      <c r="M206" s="5"/>
      <c r="N206" s="5"/>
      <c r="O206"/>
    </row>
    <row r="207" spans="8:15" ht="13.5" x14ac:dyDescent="0.25">
      <c r="H207" s="8" t="s">
        <v>262</v>
      </c>
      <c r="I207" s="9">
        <v>70351</v>
      </c>
      <c r="J207" s="5"/>
      <c r="K207" s="5"/>
      <c r="L207" s="5"/>
      <c r="M207" s="5"/>
      <c r="N207" s="5"/>
      <c r="O207"/>
    </row>
    <row r="208" spans="8:15" ht="13.5" x14ac:dyDescent="0.25">
      <c r="H208" s="8" t="s">
        <v>263</v>
      </c>
      <c r="I208" s="9">
        <v>70352</v>
      </c>
      <c r="J208" s="5"/>
      <c r="K208" s="5"/>
      <c r="L208" s="5"/>
      <c r="M208" s="5"/>
      <c r="N208" s="5"/>
      <c r="O208"/>
    </row>
    <row r="209" spans="8:15" ht="13.5" x14ac:dyDescent="0.25">
      <c r="H209" s="8" t="s">
        <v>264</v>
      </c>
      <c r="I209" s="9">
        <v>70624</v>
      </c>
      <c r="J209" s="5"/>
      <c r="K209" s="5"/>
      <c r="L209" s="5"/>
      <c r="M209" s="5"/>
      <c r="N209" s="5"/>
      <c r="O209"/>
    </row>
    <row r="210" spans="8:15" ht="13.5" x14ac:dyDescent="0.25">
      <c r="H210" s="8" t="s">
        <v>265</v>
      </c>
      <c r="I210" s="9">
        <v>70728</v>
      </c>
      <c r="J210" s="5"/>
      <c r="K210" s="5"/>
      <c r="L210" s="5"/>
      <c r="M210" s="5"/>
      <c r="N210" s="5"/>
      <c r="O210"/>
    </row>
    <row r="211" spans="8:15" ht="13.5" x14ac:dyDescent="0.25">
      <c r="H211" s="8" t="s">
        <v>266</v>
      </c>
      <c r="I211" s="9">
        <v>70219</v>
      </c>
      <c r="J211" s="5"/>
      <c r="K211" s="5"/>
      <c r="L211" s="5"/>
      <c r="M211" s="5"/>
      <c r="N211" s="5"/>
      <c r="O211"/>
    </row>
    <row r="212" spans="8:15" ht="13.5" x14ac:dyDescent="0.25">
      <c r="H212" s="8" t="s">
        <v>267</v>
      </c>
      <c r="I212" s="9">
        <v>70353</v>
      </c>
      <c r="J212" s="5"/>
      <c r="K212" s="5"/>
      <c r="L212" s="5"/>
      <c r="M212" s="5"/>
      <c r="N212" s="5"/>
      <c r="O212"/>
    </row>
    <row r="213" spans="8:15" ht="13.5" x14ac:dyDescent="0.25">
      <c r="H213" s="8" t="s">
        <v>268</v>
      </c>
      <c r="I213" s="9">
        <v>70220</v>
      </c>
      <c r="J213" s="5"/>
      <c r="K213" s="5"/>
      <c r="L213" s="5"/>
      <c r="M213" s="5"/>
      <c r="N213" s="5"/>
      <c r="O213"/>
    </row>
    <row r="214" spans="8:15" ht="13.5" x14ac:dyDescent="0.25">
      <c r="H214" s="8" t="s">
        <v>269</v>
      </c>
      <c r="I214" s="9">
        <v>70526</v>
      </c>
      <c r="J214" s="5"/>
      <c r="K214" s="5"/>
      <c r="L214" s="5"/>
      <c r="M214" s="5"/>
      <c r="N214" s="5"/>
      <c r="O214"/>
    </row>
    <row r="215" spans="8:15" ht="13.5" x14ac:dyDescent="0.25">
      <c r="H215" s="8" t="s">
        <v>270</v>
      </c>
      <c r="I215" s="9">
        <v>70625</v>
      </c>
      <c r="J215" s="5"/>
      <c r="K215" s="5"/>
      <c r="L215" s="5"/>
      <c r="M215" s="5"/>
      <c r="N215" s="5"/>
      <c r="O215"/>
    </row>
    <row r="216" spans="8:15" ht="13.5" x14ac:dyDescent="0.25">
      <c r="H216" s="8" t="s">
        <v>271</v>
      </c>
      <c r="I216" s="9">
        <v>70621</v>
      </c>
      <c r="J216" s="5"/>
      <c r="K216" s="5"/>
      <c r="L216" s="5"/>
      <c r="M216" s="5"/>
      <c r="N216" s="5"/>
      <c r="O216"/>
    </row>
    <row r="217" spans="8:15" ht="13.5" x14ac:dyDescent="0.25">
      <c r="H217" s="8" t="s">
        <v>272</v>
      </c>
      <c r="I217" s="9">
        <v>70724</v>
      </c>
      <c r="J217" s="5"/>
      <c r="K217" s="5"/>
      <c r="L217" s="5"/>
      <c r="M217" s="5"/>
      <c r="N217" s="5"/>
      <c r="O217"/>
    </row>
    <row r="218" spans="8:15" ht="13.5" x14ac:dyDescent="0.25">
      <c r="H218" s="8" t="s">
        <v>273</v>
      </c>
      <c r="I218" s="9">
        <v>70415</v>
      </c>
      <c r="J218" s="5"/>
      <c r="K218" s="5"/>
      <c r="L218" s="5"/>
      <c r="M218" s="5"/>
      <c r="N218" s="5"/>
      <c r="O218"/>
    </row>
    <row r="219" spans="8:15" ht="13.5" x14ac:dyDescent="0.25">
      <c r="H219" s="8" t="s">
        <v>274</v>
      </c>
      <c r="I219" s="9">
        <v>70725</v>
      </c>
      <c r="J219" s="5"/>
      <c r="K219" s="5"/>
      <c r="L219" s="5"/>
      <c r="M219" s="5"/>
      <c r="N219" s="5"/>
      <c r="O219"/>
    </row>
    <row r="220" spans="8:15" ht="13.5" x14ac:dyDescent="0.25">
      <c r="H220" s="8" t="s">
        <v>275</v>
      </c>
      <c r="I220" s="9">
        <v>70416</v>
      </c>
      <c r="J220" s="5"/>
      <c r="K220" s="5"/>
      <c r="L220" s="5"/>
      <c r="M220" s="5"/>
      <c r="N220" s="5"/>
      <c r="O220"/>
    </row>
    <row r="221" spans="8:15" ht="13.5" x14ac:dyDescent="0.25">
      <c r="H221" s="8" t="s">
        <v>276</v>
      </c>
      <c r="I221" s="9">
        <v>70217</v>
      </c>
      <c r="J221" s="5"/>
      <c r="K221" s="5"/>
      <c r="L221" s="5"/>
      <c r="M221" s="5"/>
      <c r="N221" s="5"/>
      <c r="O221"/>
    </row>
    <row r="222" spans="8:15" ht="13.5" x14ac:dyDescent="0.25">
      <c r="H222" s="8" t="s">
        <v>277</v>
      </c>
      <c r="I222" s="9">
        <v>70347</v>
      </c>
      <c r="J222" s="5"/>
      <c r="K222" s="5"/>
      <c r="L222" s="5"/>
      <c r="M222" s="5"/>
      <c r="N222" s="5"/>
      <c r="O222"/>
    </row>
    <row r="223" spans="8:15" ht="13.5" x14ac:dyDescent="0.25">
      <c r="H223" s="8" t="s">
        <v>278</v>
      </c>
      <c r="I223" s="9">
        <v>70417</v>
      </c>
      <c r="J223" s="5"/>
      <c r="K223" s="5"/>
      <c r="L223" s="5"/>
      <c r="M223" s="5"/>
      <c r="N223" s="5"/>
      <c r="O223"/>
    </row>
    <row r="224" spans="8:15" ht="13.5" x14ac:dyDescent="0.25">
      <c r="H224" s="8" t="s">
        <v>279</v>
      </c>
      <c r="I224" s="9">
        <v>70726</v>
      </c>
      <c r="J224" s="5"/>
      <c r="K224" s="5"/>
      <c r="L224" s="5"/>
      <c r="M224" s="5"/>
      <c r="N224" s="5"/>
      <c r="O224"/>
    </row>
    <row r="225" spans="8:15" ht="13.5" x14ac:dyDescent="0.25">
      <c r="H225" s="8" t="s">
        <v>280</v>
      </c>
      <c r="I225" s="9">
        <v>70221</v>
      </c>
      <c r="J225" s="5"/>
      <c r="K225" s="5"/>
      <c r="L225" s="5"/>
      <c r="M225" s="5"/>
      <c r="N225" s="5"/>
      <c r="O225"/>
    </row>
    <row r="226" spans="8:15" ht="13.5" x14ac:dyDescent="0.25">
      <c r="H226" s="8" t="s">
        <v>281</v>
      </c>
      <c r="I226" s="9">
        <v>70928</v>
      </c>
      <c r="J226" s="5"/>
      <c r="K226" s="5"/>
      <c r="L226" s="5"/>
      <c r="M226" s="5"/>
      <c r="N226" s="5"/>
      <c r="O226"/>
    </row>
    <row r="227" spans="8:15" ht="13.5" x14ac:dyDescent="0.25">
      <c r="H227" s="8" t="s">
        <v>282</v>
      </c>
      <c r="I227" s="9">
        <v>70626</v>
      </c>
      <c r="J227" s="5"/>
      <c r="K227" s="5"/>
      <c r="L227" s="5"/>
      <c r="M227" s="5"/>
      <c r="N227" s="5"/>
      <c r="O227"/>
    </row>
    <row r="228" spans="8:15" ht="13.5" x14ac:dyDescent="0.25">
      <c r="H228" s="8" t="s">
        <v>283</v>
      </c>
      <c r="I228" s="9">
        <v>70830</v>
      </c>
      <c r="J228" s="5"/>
      <c r="K228" s="5"/>
      <c r="L228" s="5"/>
      <c r="M228" s="5"/>
      <c r="N228" s="5"/>
      <c r="O228"/>
    </row>
    <row r="229" spans="8:15" ht="13.5" x14ac:dyDescent="0.25">
      <c r="H229" s="8" t="s">
        <v>284</v>
      </c>
      <c r="I229" s="9">
        <v>70831</v>
      </c>
      <c r="J229" s="5"/>
      <c r="K229" s="5"/>
      <c r="L229" s="5"/>
      <c r="M229" s="5"/>
      <c r="N229" s="5"/>
      <c r="O229"/>
    </row>
    <row r="230" spans="8:15" ht="13.5" x14ac:dyDescent="0.25">
      <c r="H230" s="8" t="s">
        <v>285</v>
      </c>
      <c r="I230" s="9">
        <v>70355</v>
      </c>
      <c r="J230" s="5"/>
      <c r="K230" s="5"/>
      <c r="L230" s="5"/>
      <c r="M230" s="5"/>
      <c r="N230" s="5"/>
      <c r="O230"/>
    </row>
    <row r="231" spans="8:15" ht="13.5" x14ac:dyDescent="0.25">
      <c r="H231" s="8" t="s">
        <v>286</v>
      </c>
      <c r="I231" s="9">
        <v>70929</v>
      </c>
      <c r="J231" s="5"/>
      <c r="K231" s="5"/>
      <c r="L231" s="5"/>
      <c r="M231" s="5"/>
      <c r="N231" s="5"/>
      <c r="O231"/>
    </row>
    <row r="232" spans="8:15" ht="13.5" x14ac:dyDescent="0.25">
      <c r="H232" s="8" t="s">
        <v>287</v>
      </c>
      <c r="I232" s="9">
        <v>70930</v>
      </c>
      <c r="J232" s="5"/>
      <c r="K232" s="5"/>
      <c r="L232" s="5"/>
      <c r="M232" s="5"/>
      <c r="N232" s="5"/>
      <c r="O232"/>
    </row>
    <row r="233" spans="8:15" ht="13.5" x14ac:dyDescent="0.25">
      <c r="H233" s="8" t="s">
        <v>288</v>
      </c>
      <c r="I233" s="9">
        <v>70729</v>
      </c>
      <c r="J233" s="5"/>
      <c r="K233" s="5"/>
      <c r="L233" s="5"/>
      <c r="M233" s="5"/>
      <c r="N233" s="5"/>
      <c r="O233"/>
    </row>
    <row r="234" spans="8:15" ht="13.5" x14ac:dyDescent="0.25">
      <c r="H234" s="8" t="s">
        <v>289</v>
      </c>
      <c r="I234" s="9">
        <v>70627</v>
      </c>
      <c r="J234" s="5"/>
      <c r="K234" s="5"/>
      <c r="L234" s="5"/>
      <c r="M234" s="5"/>
      <c r="N234" s="5"/>
      <c r="O234"/>
    </row>
    <row r="235" spans="8:15" ht="13.5" x14ac:dyDescent="0.25">
      <c r="H235" s="8" t="s">
        <v>290</v>
      </c>
      <c r="I235" s="9">
        <v>70931</v>
      </c>
      <c r="J235" s="5"/>
      <c r="K235" s="5"/>
      <c r="L235" s="5"/>
      <c r="M235" s="5"/>
      <c r="N235" s="5"/>
      <c r="O235"/>
    </row>
    <row r="236" spans="8:15" ht="13.5" x14ac:dyDescent="0.25">
      <c r="H236" s="8" t="s">
        <v>291</v>
      </c>
      <c r="I236" s="9">
        <v>70932</v>
      </c>
      <c r="J236" s="5"/>
      <c r="K236" s="5"/>
      <c r="L236" s="5"/>
      <c r="M236" s="5"/>
      <c r="N236" s="5"/>
      <c r="O236"/>
    </row>
    <row r="237" spans="8:15" ht="13.5" x14ac:dyDescent="0.25">
      <c r="H237" s="8" t="s">
        <v>292</v>
      </c>
      <c r="I237" s="9">
        <v>70832</v>
      </c>
      <c r="J237" s="5"/>
      <c r="K237" s="5"/>
      <c r="L237" s="5"/>
      <c r="M237" s="5"/>
      <c r="N237" s="5"/>
      <c r="O237"/>
    </row>
    <row r="238" spans="8:15" ht="13.5" x14ac:dyDescent="0.25">
      <c r="H238" s="8" t="s">
        <v>293</v>
      </c>
      <c r="I238" s="9">
        <v>70222</v>
      </c>
      <c r="J238" s="5"/>
      <c r="K238" s="5"/>
      <c r="L238" s="5"/>
      <c r="M238" s="5"/>
      <c r="N238" s="5"/>
      <c r="O238"/>
    </row>
    <row r="239" spans="8:15" ht="13.5" x14ac:dyDescent="0.25">
      <c r="H239" s="8" t="s">
        <v>294</v>
      </c>
      <c r="I239" s="9">
        <v>70356</v>
      </c>
      <c r="J239" s="5"/>
      <c r="K239" s="5"/>
      <c r="L239" s="5"/>
      <c r="M239" s="5"/>
      <c r="N239" s="5"/>
      <c r="O239"/>
    </row>
    <row r="240" spans="8:15" ht="13.5" x14ac:dyDescent="0.25">
      <c r="H240" s="8" t="s">
        <v>295</v>
      </c>
      <c r="I240" s="9">
        <v>70357</v>
      </c>
      <c r="J240" s="5"/>
      <c r="K240" s="5"/>
      <c r="L240" s="5"/>
      <c r="M240" s="5"/>
      <c r="N240" s="5"/>
      <c r="O240"/>
    </row>
    <row r="241" spans="8:15" ht="13.5" x14ac:dyDescent="0.25">
      <c r="H241" s="8" t="s">
        <v>296</v>
      </c>
      <c r="I241" s="9">
        <v>70933</v>
      </c>
      <c r="J241" s="5"/>
      <c r="K241" s="5"/>
      <c r="L241" s="5"/>
      <c r="M241" s="5"/>
      <c r="N241" s="5"/>
      <c r="O241"/>
    </row>
    <row r="242" spans="8:15" ht="13.5" x14ac:dyDescent="0.25">
      <c r="H242" s="8" t="s">
        <v>297</v>
      </c>
      <c r="I242" s="9">
        <v>70358</v>
      </c>
      <c r="J242" s="5"/>
      <c r="K242" s="5"/>
      <c r="L242" s="5"/>
      <c r="M242" s="5"/>
      <c r="N242" s="5"/>
      <c r="O242"/>
    </row>
    <row r="243" spans="8:15" ht="13.5" x14ac:dyDescent="0.25">
      <c r="H243" s="8" t="s">
        <v>298</v>
      </c>
      <c r="I243" s="9">
        <v>70527</v>
      </c>
      <c r="J243" s="5"/>
      <c r="K243" s="5"/>
      <c r="L243" s="5"/>
      <c r="M243" s="5"/>
      <c r="N243" s="5"/>
      <c r="O243"/>
    </row>
    <row r="244" spans="8:15" ht="13.5" x14ac:dyDescent="0.25">
      <c r="H244" s="8" t="s">
        <v>299</v>
      </c>
      <c r="I244" s="9">
        <v>70731</v>
      </c>
      <c r="J244" s="5"/>
      <c r="K244" s="5"/>
      <c r="L244" s="5"/>
      <c r="M244" s="5"/>
      <c r="N244" s="5"/>
      <c r="O244"/>
    </row>
    <row r="245" spans="8:15" ht="13.5" x14ac:dyDescent="0.25">
      <c r="H245" s="8" t="s">
        <v>300</v>
      </c>
      <c r="I245" s="9">
        <v>70628</v>
      </c>
      <c r="J245" s="5"/>
      <c r="K245" s="5"/>
      <c r="L245" s="5"/>
      <c r="M245" s="5"/>
      <c r="N245" s="5"/>
      <c r="O245"/>
    </row>
    <row r="246" spans="8:15" ht="13.5" x14ac:dyDescent="0.25">
      <c r="H246" s="8" t="s">
        <v>301</v>
      </c>
      <c r="I246" s="9">
        <v>70629</v>
      </c>
      <c r="J246" s="5"/>
      <c r="K246" s="5"/>
      <c r="L246" s="5"/>
      <c r="M246" s="5"/>
      <c r="N246" s="5"/>
      <c r="O246"/>
    </row>
    <row r="247" spans="8:15" ht="13.5" x14ac:dyDescent="0.25">
      <c r="H247" s="8" t="s">
        <v>302</v>
      </c>
      <c r="I247" s="9">
        <v>70359</v>
      </c>
      <c r="J247" s="5"/>
      <c r="K247" s="5"/>
      <c r="L247" s="5"/>
      <c r="M247" s="5"/>
      <c r="N247" s="5"/>
      <c r="O247"/>
    </row>
    <row r="248" spans="8:15" ht="13.5" x14ac:dyDescent="0.25">
      <c r="H248" s="8" t="s">
        <v>303</v>
      </c>
      <c r="I248" s="9">
        <v>70732</v>
      </c>
      <c r="J248" s="5"/>
      <c r="K248" s="5"/>
      <c r="L248" s="5"/>
      <c r="M248" s="5"/>
      <c r="N248" s="5"/>
      <c r="O248"/>
    </row>
    <row r="249" spans="8:15" ht="13.5" x14ac:dyDescent="0.25">
      <c r="H249" s="8" t="s">
        <v>304</v>
      </c>
      <c r="I249" s="9">
        <v>70360</v>
      </c>
      <c r="J249" s="5"/>
      <c r="K249" s="5"/>
      <c r="L249" s="5"/>
      <c r="M249" s="5"/>
      <c r="N249" s="5"/>
      <c r="O249"/>
    </row>
    <row r="250" spans="8:15" ht="13.5" x14ac:dyDescent="0.25">
      <c r="H250" s="8" t="s">
        <v>305</v>
      </c>
      <c r="I250" s="9">
        <v>70934</v>
      </c>
      <c r="J250" s="5"/>
      <c r="K250" s="5"/>
      <c r="L250" s="5"/>
      <c r="M250" s="5"/>
      <c r="N250" s="5"/>
      <c r="O250"/>
    </row>
    <row r="251" spans="8:15" ht="13.5" x14ac:dyDescent="0.25">
      <c r="H251" s="8" t="s">
        <v>306</v>
      </c>
      <c r="I251" s="9">
        <v>70935</v>
      </c>
      <c r="J251" s="5"/>
      <c r="K251" s="5"/>
      <c r="L251" s="5"/>
      <c r="M251" s="5"/>
      <c r="N251" s="5"/>
      <c r="O251"/>
    </row>
    <row r="252" spans="8:15" ht="13.5" x14ac:dyDescent="0.25">
      <c r="H252" s="8" t="s">
        <v>307</v>
      </c>
      <c r="I252" s="9">
        <v>70223</v>
      </c>
      <c r="J252" s="5"/>
      <c r="K252" s="5"/>
      <c r="L252" s="5"/>
      <c r="M252" s="5"/>
      <c r="N252" s="5"/>
      <c r="O252"/>
    </row>
    <row r="253" spans="8:15" ht="13.5" x14ac:dyDescent="0.25">
      <c r="H253" s="8" t="s">
        <v>308</v>
      </c>
      <c r="I253" s="9">
        <v>70361</v>
      </c>
      <c r="J253" s="5"/>
      <c r="K253" s="5"/>
      <c r="L253" s="5"/>
      <c r="M253" s="5"/>
      <c r="N253" s="5"/>
      <c r="O253"/>
    </row>
    <row r="254" spans="8:15" ht="13.5" x14ac:dyDescent="0.25">
      <c r="H254" s="8" t="s">
        <v>309</v>
      </c>
      <c r="I254" s="9">
        <v>70733</v>
      </c>
      <c r="J254" s="5"/>
      <c r="K254" s="5"/>
      <c r="L254" s="5"/>
      <c r="M254" s="5"/>
      <c r="N254" s="5"/>
      <c r="O254"/>
    </row>
    <row r="255" spans="8:15" ht="13.5" x14ac:dyDescent="0.25">
      <c r="H255" s="8" t="s">
        <v>310</v>
      </c>
      <c r="I255" s="9">
        <v>70362</v>
      </c>
      <c r="J255" s="5"/>
      <c r="K255" s="5"/>
      <c r="L255" s="5"/>
      <c r="M255" s="5"/>
      <c r="N255" s="5"/>
      <c r="O255"/>
    </row>
    <row r="256" spans="8:15" ht="13.5" x14ac:dyDescent="0.25">
      <c r="H256" s="8" t="s">
        <v>311</v>
      </c>
      <c r="I256" s="9">
        <v>70833</v>
      </c>
      <c r="J256" s="5"/>
      <c r="K256" s="5"/>
      <c r="L256" s="5"/>
      <c r="M256" s="5"/>
      <c r="N256" s="5"/>
      <c r="O256"/>
    </row>
    <row r="257" spans="8:15" ht="13.5" x14ac:dyDescent="0.25">
      <c r="H257" s="8" t="s">
        <v>312</v>
      </c>
      <c r="I257" s="9">
        <v>70734</v>
      </c>
      <c r="J257" s="5"/>
      <c r="K257" s="5"/>
      <c r="L257" s="5"/>
      <c r="M257" s="5"/>
      <c r="N257" s="5"/>
      <c r="O257"/>
    </row>
    <row r="258" spans="8:15" ht="13.5" x14ac:dyDescent="0.25">
      <c r="H258" s="8" t="s">
        <v>313</v>
      </c>
      <c r="I258" s="9">
        <v>70365</v>
      </c>
      <c r="J258" s="5"/>
      <c r="K258" s="5"/>
      <c r="L258" s="5"/>
      <c r="M258" s="5"/>
      <c r="N258" s="5"/>
      <c r="O258"/>
    </row>
    <row r="259" spans="8:15" ht="13.5" x14ac:dyDescent="0.25">
      <c r="H259" s="8" t="s">
        <v>314</v>
      </c>
      <c r="I259" s="9">
        <v>70364</v>
      </c>
      <c r="J259" s="5"/>
      <c r="K259" s="5"/>
      <c r="L259" s="5"/>
      <c r="M259" s="5"/>
      <c r="N259" s="5"/>
      <c r="O259"/>
    </row>
    <row r="260" spans="8:15" ht="13.5" x14ac:dyDescent="0.25">
      <c r="H260" s="8" t="s">
        <v>315</v>
      </c>
      <c r="I260" s="9">
        <v>70936</v>
      </c>
      <c r="J260" s="5"/>
      <c r="K260" s="5"/>
      <c r="L260" s="5"/>
      <c r="M260" s="5"/>
      <c r="N260" s="5"/>
      <c r="O260"/>
    </row>
    <row r="261" spans="8:15" ht="13.5" x14ac:dyDescent="0.25">
      <c r="H261" s="8" t="s">
        <v>316</v>
      </c>
      <c r="I261" s="9">
        <v>70834</v>
      </c>
      <c r="J261" s="5"/>
      <c r="K261" s="5"/>
      <c r="L261" s="5"/>
      <c r="M261" s="5"/>
      <c r="N261" s="5"/>
      <c r="O261"/>
    </row>
    <row r="262" spans="8:15" ht="13.5" x14ac:dyDescent="0.25">
      <c r="H262" s="8" t="s">
        <v>317</v>
      </c>
      <c r="I262" s="9">
        <v>70419</v>
      </c>
      <c r="J262" s="5"/>
      <c r="K262" s="5"/>
      <c r="L262" s="5"/>
      <c r="M262" s="5"/>
      <c r="N262" s="5"/>
      <c r="O262"/>
    </row>
    <row r="263" spans="8:15" ht="13.5" x14ac:dyDescent="0.25">
      <c r="H263" s="8" t="s">
        <v>318</v>
      </c>
      <c r="I263" s="9">
        <v>70529</v>
      </c>
      <c r="J263" s="5"/>
      <c r="K263" s="5"/>
      <c r="L263" s="5"/>
      <c r="M263" s="5"/>
      <c r="N263" s="5"/>
      <c r="O263"/>
    </row>
    <row r="264" spans="8:15" ht="13.5" x14ac:dyDescent="0.25">
      <c r="H264" s="8" t="s">
        <v>319</v>
      </c>
      <c r="I264" s="9">
        <v>70835</v>
      </c>
      <c r="J264" s="5"/>
      <c r="K264" s="5"/>
      <c r="L264" s="5"/>
      <c r="M264" s="5"/>
      <c r="N264" s="5"/>
      <c r="O264"/>
    </row>
    <row r="265" spans="8:15" ht="13.5" x14ac:dyDescent="0.25">
      <c r="H265" s="8" t="s">
        <v>320</v>
      </c>
      <c r="I265" s="9">
        <v>70366</v>
      </c>
      <c r="J265" s="5"/>
      <c r="K265" s="5"/>
      <c r="L265" s="5"/>
      <c r="M265" s="5"/>
      <c r="N265" s="5"/>
      <c r="O265"/>
    </row>
    <row r="266" spans="8:15" ht="13.5" x14ac:dyDescent="0.25">
      <c r="H266" s="8" t="s">
        <v>321</v>
      </c>
      <c r="I266" s="9">
        <v>70367</v>
      </c>
      <c r="J266" s="5"/>
      <c r="K266" s="5"/>
      <c r="L266" s="5"/>
      <c r="M266" s="5"/>
      <c r="N266" s="5"/>
      <c r="O266"/>
    </row>
    <row r="267" spans="8:15" ht="13.5" x14ac:dyDescent="0.25">
      <c r="H267" s="8" t="s">
        <v>322</v>
      </c>
      <c r="I267" s="9">
        <v>70937</v>
      </c>
      <c r="J267" s="5"/>
      <c r="K267" s="5"/>
      <c r="L267" s="5"/>
      <c r="M267" s="5"/>
      <c r="N267" s="5"/>
      <c r="O267"/>
    </row>
    <row r="268" spans="8:15" ht="13.5" x14ac:dyDescent="0.25">
      <c r="H268" s="8" t="s">
        <v>323</v>
      </c>
      <c r="I268" s="9">
        <v>70938</v>
      </c>
      <c r="J268" s="5"/>
      <c r="K268" s="5"/>
      <c r="L268" s="5"/>
      <c r="M268" s="5"/>
      <c r="N268" s="5"/>
      <c r="O268"/>
    </row>
    <row r="269" spans="8:15" ht="13.5" x14ac:dyDescent="0.25">
      <c r="H269" s="8" t="s">
        <v>324</v>
      </c>
      <c r="I269" s="9">
        <v>70836</v>
      </c>
      <c r="J269" s="5"/>
      <c r="K269" s="5"/>
      <c r="L269" s="5"/>
      <c r="M269" s="5"/>
      <c r="N269" s="5"/>
      <c r="O269"/>
    </row>
    <row r="270" spans="8:15" ht="13.5" x14ac:dyDescent="0.25">
      <c r="H270" s="8" t="s">
        <v>325</v>
      </c>
      <c r="I270" s="9">
        <v>70224</v>
      </c>
      <c r="J270" s="5"/>
      <c r="K270" s="5"/>
      <c r="L270" s="5"/>
      <c r="M270" s="5"/>
      <c r="N270" s="5"/>
      <c r="O270"/>
    </row>
    <row r="271" spans="8:15" ht="13.5" x14ac:dyDescent="0.25">
      <c r="H271" s="8" t="s">
        <v>326</v>
      </c>
      <c r="I271" s="9">
        <v>70420</v>
      </c>
      <c r="J271" s="5"/>
      <c r="K271" s="5"/>
      <c r="L271" s="5"/>
      <c r="M271" s="5"/>
      <c r="N271" s="5"/>
      <c r="O271"/>
    </row>
    <row r="272" spans="8:15" ht="13.5" x14ac:dyDescent="0.25">
      <c r="H272" s="8" t="s">
        <v>327</v>
      </c>
      <c r="I272" s="9">
        <v>70939</v>
      </c>
      <c r="J272" s="5"/>
      <c r="K272" s="5"/>
      <c r="L272" s="5"/>
      <c r="M272" s="5"/>
      <c r="N272" s="5"/>
      <c r="O272"/>
    </row>
    <row r="273" spans="8:15" ht="13.5" x14ac:dyDescent="0.25">
      <c r="H273" s="8" t="s">
        <v>328</v>
      </c>
      <c r="I273" s="9">
        <v>70368</v>
      </c>
      <c r="J273" s="5"/>
      <c r="K273" s="5"/>
      <c r="L273" s="5"/>
      <c r="M273" s="5"/>
      <c r="N273" s="5"/>
      <c r="O273"/>
    </row>
    <row r="274" spans="8:15" ht="13.5" x14ac:dyDescent="0.25">
      <c r="H274" s="8" t="s">
        <v>329</v>
      </c>
      <c r="I274" s="9">
        <v>70530</v>
      </c>
      <c r="J274" s="5"/>
      <c r="K274" s="5"/>
      <c r="L274" s="5"/>
      <c r="M274" s="5"/>
      <c r="N274" s="5"/>
      <c r="O274"/>
    </row>
    <row r="275" spans="8:15" ht="13.5" x14ac:dyDescent="0.25">
      <c r="H275" s="8" t="s">
        <v>330</v>
      </c>
      <c r="I275" s="9">
        <v>70531</v>
      </c>
      <c r="J275" s="5"/>
      <c r="K275" s="5"/>
      <c r="L275" s="5"/>
      <c r="M275" s="5"/>
      <c r="N275" s="5"/>
      <c r="O275"/>
    </row>
    <row r="276" spans="8:15" ht="13.5" x14ac:dyDescent="0.25">
      <c r="H276" s="8" t="s">
        <v>331</v>
      </c>
      <c r="I276" s="9">
        <v>70630</v>
      </c>
      <c r="J276" s="5"/>
      <c r="K276" s="5"/>
      <c r="L276" s="5"/>
      <c r="M276" s="5"/>
      <c r="N276" s="5"/>
      <c r="O276"/>
    </row>
    <row r="277" spans="8:15" ht="13.5" x14ac:dyDescent="0.25">
      <c r="H277" s="8" t="s">
        <v>332</v>
      </c>
      <c r="I277" s="9">
        <v>70940</v>
      </c>
      <c r="J277" s="5"/>
      <c r="K277" s="5"/>
      <c r="L277" s="5"/>
      <c r="M277" s="5"/>
      <c r="N277" s="5"/>
      <c r="O277"/>
    </row>
    <row r="278" spans="8:15" ht="13.5" x14ac:dyDescent="0.25">
      <c r="H278" s="8" t="s">
        <v>333</v>
      </c>
      <c r="I278" s="9">
        <v>70941</v>
      </c>
      <c r="J278" s="5"/>
      <c r="K278" s="5"/>
      <c r="L278" s="5"/>
      <c r="M278" s="5"/>
      <c r="N278" s="5"/>
      <c r="O278"/>
    </row>
    <row r="279" spans="8:15" ht="13.5" x14ac:dyDescent="0.25">
      <c r="H279" s="8" t="s">
        <v>334</v>
      </c>
      <c r="I279" s="9">
        <v>70369</v>
      </c>
      <c r="J279" s="5"/>
      <c r="K279" s="5"/>
      <c r="L279" s="5"/>
      <c r="M279" s="5"/>
      <c r="N279" s="5"/>
      <c r="O279"/>
    </row>
    <row r="280" spans="8:15" ht="13.5" x14ac:dyDescent="0.25">
      <c r="H280" s="8" t="s">
        <v>335</v>
      </c>
      <c r="I280" s="9">
        <v>70837</v>
      </c>
      <c r="J280" s="5"/>
      <c r="K280" s="5"/>
      <c r="L280" s="5"/>
      <c r="M280" s="5"/>
      <c r="N280" s="5"/>
      <c r="O280"/>
    </row>
  </sheetData>
  <sheetProtection algorithmName="SHA-512" hashValue="RLLzQ30WNO8SzFnfJPuuBt7SOWpBkwQPpJAf/v29BezIIaz0WXrlD/aX1Y0KXTxx5fEdx5oXPS20QHoUAjPAnw==" saltValue="9JbFvKyBu+9WenGbsCQJ/g==" spinCount="100000" sheet="1" objects="1" scenarios="1"/>
  <mergeCells count="86">
    <mergeCell ref="B70:C70"/>
    <mergeCell ref="B81:C81"/>
    <mergeCell ref="A120:C141"/>
    <mergeCell ref="B116:C116"/>
    <mergeCell ref="B10:C10"/>
    <mergeCell ref="B11:C11"/>
    <mergeCell ref="B12:C12"/>
    <mergeCell ref="B13:C13"/>
    <mergeCell ref="B17:C17"/>
    <mergeCell ref="B18:C18"/>
    <mergeCell ref="B19:C19"/>
    <mergeCell ref="B20:C20"/>
    <mergeCell ref="B21:C21"/>
    <mergeCell ref="B22:C22"/>
    <mergeCell ref="B25:C25"/>
    <mergeCell ref="B26:C26"/>
    <mergeCell ref="B114:C114"/>
    <mergeCell ref="B115:C115"/>
    <mergeCell ref="B89:C89"/>
    <mergeCell ref="B107:C107"/>
    <mergeCell ref="B108:C108"/>
    <mergeCell ref="B109:C109"/>
    <mergeCell ref="B110:C110"/>
    <mergeCell ref="B97:C97"/>
    <mergeCell ref="B101:C101"/>
    <mergeCell ref="A91:C91"/>
    <mergeCell ref="B93:C93"/>
    <mergeCell ref="B111:C111"/>
    <mergeCell ref="B112:C112"/>
    <mergeCell ref="B113:C113"/>
    <mergeCell ref="B84:C84"/>
    <mergeCell ref="B85:C85"/>
    <mergeCell ref="B86:C86"/>
    <mergeCell ref="B87:C87"/>
    <mergeCell ref="B88:C88"/>
    <mergeCell ref="B76:C76"/>
    <mergeCell ref="B77:C77"/>
    <mergeCell ref="B78:C78"/>
    <mergeCell ref="B82:C82"/>
    <mergeCell ref="B83:C83"/>
    <mergeCell ref="B71:C71"/>
    <mergeCell ref="B72:C72"/>
    <mergeCell ref="B73:C73"/>
    <mergeCell ref="B74:C74"/>
    <mergeCell ref="B75:C75"/>
    <mergeCell ref="B63:C63"/>
    <mergeCell ref="B64:C64"/>
    <mergeCell ref="B65:C65"/>
    <mergeCell ref="B66:C66"/>
    <mergeCell ref="B67:C67"/>
    <mergeCell ref="B56:C56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A2:B5"/>
    <mergeCell ref="A15:C15"/>
    <mergeCell ref="B27:C27"/>
    <mergeCell ref="B30:C30"/>
    <mergeCell ref="B31:C31"/>
    <mergeCell ref="B9:C9"/>
    <mergeCell ref="B14:C14"/>
    <mergeCell ref="B37:C37"/>
    <mergeCell ref="B38:C38"/>
    <mergeCell ref="B39:C39"/>
    <mergeCell ref="B40:C40"/>
    <mergeCell ref="B32:C32"/>
    <mergeCell ref="B33:C33"/>
    <mergeCell ref="B34:C34"/>
    <mergeCell ref="B35:C35"/>
    <mergeCell ref="B36:C36"/>
  </mergeCells>
  <conditionalFormatting sqref="B58 B106">
    <cfRule type="expression" dxfId="4" priority="7">
      <formula>$B$9=""</formula>
    </cfRule>
  </conditionalFormatting>
  <conditionalFormatting sqref="B70">
    <cfRule type="expression" dxfId="3" priority="6">
      <formula>$B$9=""</formula>
    </cfRule>
  </conditionalFormatting>
  <conditionalFormatting sqref="B105">
    <cfRule type="expression" dxfId="2" priority="9">
      <formula>$A$99=""</formula>
    </cfRule>
    <cfRule type="expression" dxfId="1" priority="10">
      <formula>$B$9=""</formula>
    </cfRule>
  </conditionalFormatting>
  <conditionalFormatting sqref="B81">
    <cfRule type="expression" dxfId="0" priority="1">
      <formula>$B$9=""</formula>
    </cfRule>
  </conditionalFormatting>
  <dataValidations count="7">
    <dataValidation type="whole" allowBlank="1" showInputMessage="1" showErrorMessage="1" sqref="B30:C56 B59:C67 B71:C78 B82:C89 B94:B96 B98:B100 B102:B105">
      <formula1>0</formula1>
      <formula2>1000000</formula2>
    </dataValidation>
    <dataValidation type="date" allowBlank="1" showInputMessage="1" showErrorMessage="1" sqref="B6">
      <formula1>42736</formula1>
      <formula2>44196</formula2>
    </dataValidation>
    <dataValidation type="whole" allowBlank="1" showInputMessage="1" showErrorMessage="1" sqref="B81 B70 B58">
      <formula1>0</formula1>
      <formula2>1000</formula2>
    </dataValidation>
    <dataValidation type="list" allowBlank="1" showInputMessage="1" showErrorMessage="1" sqref="B24">
      <formula1>#REF!</formula1>
    </dataValidation>
    <dataValidation type="list" allowBlank="1" showInputMessage="1" showErrorMessage="1" sqref="B9:C9">
      <formula1>$H$2:$H$280</formula1>
    </dataValidation>
    <dataValidation type="list" allowBlank="1" showInputMessage="1" showErrorMessage="1" sqref="B27:C27 B93:C93 B97:C97 B101:C101 B107:C107 B112:C112">
      <formula1>$K$1:$K$2</formula1>
    </dataValidation>
    <dataValidation type="date" allowBlank="1" showInputMessage="1" showErrorMessage="1" sqref="C6">
      <formula1>O1</formula1>
      <formula2>O2</formula2>
    </dataValidation>
  </dataValidations>
  <pageMargins left="0.7" right="0.7" top="0.78740157499999996" bottom="0.78740157499999996" header="0.3" footer="0.3"/>
  <pageSetup paperSize="9" scale="61" fitToHeight="0" orientation="portrait" r:id="rId1"/>
  <headerFooter>
    <oddFooter>&amp;R&amp;P</oddFooter>
  </headerFooter>
  <rowBreaks count="2" manualBreakCount="2">
    <brk id="57" max="16383" man="1"/>
    <brk id="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8"/>
  <sheetViews>
    <sheetView workbookViewId="0"/>
  </sheetViews>
  <sheetFormatPr baseColWidth="10" defaultRowHeight="12.75" x14ac:dyDescent="0.2"/>
  <cols>
    <col min="1" max="1" width="14" bestFit="1" customWidth="1"/>
    <col min="2" max="2" width="13.140625" bestFit="1" customWidth="1"/>
    <col min="3" max="3" width="26.85546875" bestFit="1" customWidth="1"/>
    <col min="4" max="4" width="15.28515625" bestFit="1" customWidth="1"/>
    <col min="5" max="5" width="18.7109375" bestFit="1" customWidth="1"/>
    <col min="6" max="6" width="30.7109375" bestFit="1" customWidth="1"/>
    <col min="7" max="7" width="28.7109375" bestFit="1" customWidth="1"/>
    <col min="8" max="8" width="29.7109375" bestFit="1" customWidth="1"/>
    <col min="9" max="9" width="14.5703125" bestFit="1" customWidth="1"/>
    <col min="10" max="10" width="25.7109375" bestFit="1" customWidth="1"/>
    <col min="11" max="11" width="16.5703125" bestFit="1" customWidth="1"/>
    <col min="12" max="12" width="40.42578125" bestFit="1" customWidth="1"/>
    <col min="13" max="13" width="56.28515625" bestFit="1" customWidth="1"/>
  </cols>
  <sheetData>
    <row r="1" spans="1:21" x14ac:dyDescent="0.2">
      <c r="A1" t="s">
        <v>336</v>
      </c>
      <c r="B1" t="s">
        <v>337</v>
      </c>
      <c r="C1" t="s">
        <v>338</v>
      </c>
      <c r="D1" t="s">
        <v>339</v>
      </c>
      <c r="E1" t="s">
        <v>340</v>
      </c>
      <c r="F1" t="s">
        <v>341</v>
      </c>
      <c r="G1" t="s">
        <v>342</v>
      </c>
      <c r="H1" t="s">
        <v>343</v>
      </c>
      <c r="I1" t="s">
        <v>344</v>
      </c>
      <c r="J1" t="s">
        <v>345</v>
      </c>
      <c r="K1" t="s">
        <v>346</v>
      </c>
      <c r="L1" t="s">
        <v>347</v>
      </c>
      <c r="M1" t="s">
        <v>348</v>
      </c>
      <c r="N1" t="s">
        <v>349</v>
      </c>
      <c r="O1" t="s">
        <v>350</v>
      </c>
      <c r="P1" t="s">
        <v>351</v>
      </c>
      <c r="Q1" t="s">
        <v>352</v>
      </c>
      <c r="R1" t="s">
        <v>353</v>
      </c>
      <c r="S1" t="s">
        <v>354</v>
      </c>
      <c r="T1" t="s">
        <v>355</v>
      </c>
      <c r="U1" t="s">
        <v>356</v>
      </c>
    </row>
    <row r="2" spans="1:21" x14ac:dyDescent="0.2">
      <c r="A2">
        <v>70101</v>
      </c>
      <c r="B2">
        <v>701</v>
      </c>
      <c r="C2" t="s">
        <v>145</v>
      </c>
      <c r="D2" t="s">
        <v>357</v>
      </c>
      <c r="E2" t="s">
        <v>358</v>
      </c>
      <c r="F2" t="s">
        <v>1507</v>
      </c>
      <c r="G2" t="s">
        <v>1508</v>
      </c>
      <c r="H2" t="s">
        <v>1966</v>
      </c>
      <c r="I2">
        <v>6020</v>
      </c>
      <c r="J2" t="s">
        <v>359</v>
      </c>
      <c r="K2">
        <v>4351253600</v>
      </c>
      <c r="L2" t="s">
        <v>1509</v>
      </c>
      <c r="M2" t="s">
        <v>360</v>
      </c>
      <c r="N2">
        <v>130585</v>
      </c>
      <c r="O2">
        <v>132767</v>
      </c>
      <c r="P2">
        <v>18804</v>
      </c>
      <c r="Q2">
        <v>3728</v>
      </c>
      <c r="R2">
        <v>3188</v>
      </c>
      <c r="S2">
        <v>8800</v>
      </c>
      <c r="T2">
        <v>-1593</v>
      </c>
      <c r="U2">
        <v>3759</v>
      </c>
    </row>
    <row r="3" spans="1:21" x14ac:dyDescent="0.2">
      <c r="A3">
        <v>70201</v>
      </c>
      <c r="B3">
        <v>702</v>
      </c>
      <c r="C3" t="s">
        <v>68</v>
      </c>
      <c r="D3" t="s">
        <v>361</v>
      </c>
      <c r="E3" t="s">
        <v>362</v>
      </c>
      <c r="F3" t="s">
        <v>363</v>
      </c>
      <c r="G3" t="s">
        <v>364</v>
      </c>
      <c r="H3" t="s">
        <v>365</v>
      </c>
      <c r="I3">
        <v>6471</v>
      </c>
      <c r="J3" t="s">
        <v>366</v>
      </c>
      <c r="K3">
        <v>43541263102</v>
      </c>
      <c r="L3" t="s">
        <v>367</v>
      </c>
      <c r="M3" t="s">
        <v>368</v>
      </c>
      <c r="N3">
        <v>3158</v>
      </c>
      <c r="O3">
        <v>3180</v>
      </c>
      <c r="P3">
        <v>626</v>
      </c>
      <c r="Q3">
        <v>126</v>
      </c>
      <c r="R3">
        <v>102</v>
      </c>
      <c r="S3">
        <v>285</v>
      </c>
      <c r="T3">
        <v>-26</v>
      </c>
      <c r="U3">
        <v>116</v>
      </c>
    </row>
    <row r="4" spans="1:21" x14ac:dyDescent="0.2">
      <c r="A4">
        <v>70202</v>
      </c>
      <c r="B4">
        <v>702</v>
      </c>
      <c r="C4" t="s">
        <v>127</v>
      </c>
      <c r="D4" t="s">
        <v>361</v>
      </c>
      <c r="E4" t="s">
        <v>362</v>
      </c>
      <c r="F4" t="s">
        <v>1510</v>
      </c>
      <c r="G4" t="s">
        <v>369</v>
      </c>
      <c r="H4" t="s">
        <v>370</v>
      </c>
      <c r="I4">
        <v>6425</v>
      </c>
      <c r="J4" t="s">
        <v>371</v>
      </c>
      <c r="K4">
        <v>43526688600</v>
      </c>
      <c r="L4" t="s">
        <v>372</v>
      </c>
      <c r="M4" t="s">
        <v>373</v>
      </c>
      <c r="N4">
        <v>4825</v>
      </c>
      <c r="O4">
        <v>4834</v>
      </c>
      <c r="P4">
        <v>964</v>
      </c>
      <c r="Q4">
        <v>152</v>
      </c>
      <c r="R4">
        <v>162</v>
      </c>
      <c r="S4">
        <v>462</v>
      </c>
      <c r="T4">
        <v>82</v>
      </c>
      <c r="U4">
        <v>145</v>
      </c>
    </row>
    <row r="5" spans="1:21" x14ac:dyDescent="0.2">
      <c r="A5">
        <v>70203</v>
      </c>
      <c r="B5">
        <v>702</v>
      </c>
      <c r="C5" t="s">
        <v>142</v>
      </c>
      <c r="D5" t="s">
        <v>357</v>
      </c>
      <c r="E5" t="s">
        <v>1511</v>
      </c>
      <c r="F5" t="s">
        <v>374</v>
      </c>
      <c r="G5" t="s">
        <v>1512</v>
      </c>
      <c r="H5" t="s">
        <v>375</v>
      </c>
      <c r="I5">
        <v>6460</v>
      </c>
      <c r="J5" t="s">
        <v>376</v>
      </c>
      <c r="K5">
        <v>43541269800</v>
      </c>
      <c r="L5" t="s">
        <v>377</v>
      </c>
      <c r="M5" t="s">
        <v>378</v>
      </c>
      <c r="N5">
        <v>10919</v>
      </c>
      <c r="O5">
        <v>11093</v>
      </c>
      <c r="P5">
        <v>2093</v>
      </c>
      <c r="Q5">
        <v>381</v>
      </c>
      <c r="R5">
        <v>327</v>
      </c>
      <c r="S5">
        <v>1015</v>
      </c>
      <c r="T5">
        <v>198</v>
      </c>
      <c r="U5">
        <v>353</v>
      </c>
    </row>
    <row r="6" spans="1:21" x14ac:dyDescent="0.2">
      <c r="A6">
        <v>70204</v>
      </c>
      <c r="B6">
        <v>702</v>
      </c>
      <c r="C6" t="s">
        <v>143</v>
      </c>
      <c r="D6" t="s">
        <v>361</v>
      </c>
      <c r="E6" t="s">
        <v>362</v>
      </c>
      <c r="F6" t="s">
        <v>1513</v>
      </c>
      <c r="G6" t="s">
        <v>1514</v>
      </c>
      <c r="H6" t="s">
        <v>379</v>
      </c>
      <c r="I6">
        <v>6492</v>
      </c>
      <c r="J6" t="s">
        <v>380</v>
      </c>
      <c r="K6">
        <v>43541264116</v>
      </c>
      <c r="L6" t="s">
        <v>381</v>
      </c>
      <c r="M6" t="s">
        <v>382</v>
      </c>
      <c r="N6">
        <v>821</v>
      </c>
      <c r="O6">
        <v>798</v>
      </c>
      <c r="P6">
        <v>187</v>
      </c>
      <c r="Q6">
        <v>40</v>
      </c>
      <c r="R6">
        <v>51</v>
      </c>
      <c r="S6">
        <v>70</v>
      </c>
      <c r="T6">
        <v>4</v>
      </c>
      <c r="U6">
        <v>32</v>
      </c>
    </row>
    <row r="7" spans="1:21" x14ac:dyDescent="0.2">
      <c r="A7">
        <v>70205</v>
      </c>
      <c r="B7">
        <v>702</v>
      </c>
      <c r="C7" t="s">
        <v>151</v>
      </c>
      <c r="D7" t="s">
        <v>361</v>
      </c>
      <c r="E7" t="s">
        <v>362</v>
      </c>
      <c r="F7" t="s">
        <v>383</v>
      </c>
      <c r="G7" t="s">
        <v>1515</v>
      </c>
      <c r="H7" t="s">
        <v>383</v>
      </c>
      <c r="I7">
        <v>6474</v>
      </c>
      <c r="J7" t="s">
        <v>1516</v>
      </c>
      <c r="K7">
        <v>43541487336</v>
      </c>
      <c r="L7" t="s">
        <v>384</v>
      </c>
      <c r="M7" t="s">
        <v>385</v>
      </c>
      <c r="N7">
        <v>919</v>
      </c>
      <c r="O7">
        <v>966</v>
      </c>
      <c r="P7">
        <v>168</v>
      </c>
      <c r="Q7">
        <v>28</v>
      </c>
      <c r="R7">
        <v>30</v>
      </c>
      <c r="S7">
        <v>77</v>
      </c>
      <c r="T7">
        <v>-66</v>
      </c>
      <c r="U7">
        <v>23</v>
      </c>
    </row>
    <row r="8" spans="1:21" x14ac:dyDescent="0.2">
      <c r="A8">
        <v>70206</v>
      </c>
      <c r="B8">
        <v>702</v>
      </c>
      <c r="C8" t="s">
        <v>158</v>
      </c>
      <c r="D8" t="s">
        <v>361</v>
      </c>
      <c r="E8" t="s">
        <v>362</v>
      </c>
      <c r="F8" t="s">
        <v>1517</v>
      </c>
      <c r="G8" t="s">
        <v>1518</v>
      </c>
      <c r="H8" t="s">
        <v>386</v>
      </c>
      <c r="I8">
        <v>6462</v>
      </c>
      <c r="J8" t="s">
        <v>387</v>
      </c>
      <c r="K8">
        <v>43541266186</v>
      </c>
      <c r="L8" t="s">
        <v>388</v>
      </c>
      <c r="M8" t="s">
        <v>389</v>
      </c>
      <c r="N8">
        <v>630</v>
      </c>
      <c r="O8">
        <v>618</v>
      </c>
      <c r="P8">
        <v>115</v>
      </c>
      <c r="Q8">
        <v>27</v>
      </c>
      <c r="R8">
        <v>21</v>
      </c>
      <c r="S8">
        <v>49</v>
      </c>
      <c r="T8">
        <v>8</v>
      </c>
      <c r="U8">
        <v>22</v>
      </c>
    </row>
    <row r="9" spans="1:21" x14ac:dyDescent="0.2">
      <c r="A9">
        <v>70207</v>
      </c>
      <c r="B9">
        <v>702</v>
      </c>
      <c r="C9" t="s">
        <v>159</v>
      </c>
      <c r="D9" t="s">
        <v>361</v>
      </c>
      <c r="E9" t="s">
        <v>362</v>
      </c>
      <c r="F9" t="s">
        <v>1519</v>
      </c>
      <c r="G9" t="s">
        <v>390</v>
      </c>
      <c r="H9" t="s">
        <v>391</v>
      </c>
      <c r="I9">
        <v>6463</v>
      </c>
      <c r="J9" t="s">
        <v>392</v>
      </c>
      <c r="K9">
        <v>43541266187</v>
      </c>
      <c r="L9" t="s">
        <v>393</v>
      </c>
      <c r="M9" t="s">
        <v>394</v>
      </c>
      <c r="N9">
        <v>702</v>
      </c>
      <c r="O9">
        <v>698</v>
      </c>
      <c r="P9">
        <v>122</v>
      </c>
      <c r="Q9">
        <v>33</v>
      </c>
      <c r="R9">
        <v>21</v>
      </c>
      <c r="S9">
        <v>50</v>
      </c>
      <c r="T9">
        <v>9</v>
      </c>
      <c r="U9">
        <v>27</v>
      </c>
    </row>
    <row r="10" spans="1:21" x14ac:dyDescent="0.2">
      <c r="A10">
        <v>70208</v>
      </c>
      <c r="B10">
        <v>702</v>
      </c>
      <c r="C10" t="s">
        <v>177</v>
      </c>
      <c r="D10" t="s">
        <v>361</v>
      </c>
      <c r="E10" t="s">
        <v>362</v>
      </c>
      <c r="F10" t="s">
        <v>395</v>
      </c>
      <c r="G10" t="s">
        <v>396</v>
      </c>
      <c r="H10" t="s">
        <v>397</v>
      </c>
      <c r="I10">
        <v>6444</v>
      </c>
      <c r="J10" t="s">
        <v>398</v>
      </c>
      <c r="K10">
        <v>4352535205</v>
      </c>
      <c r="L10" t="s">
        <v>1520</v>
      </c>
      <c r="M10" t="s">
        <v>1521</v>
      </c>
      <c r="N10">
        <v>4811</v>
      </c>
      <c r="O10">
        <v>4898</v>
      </c>
      <c r="P10">
        <v>981</v>
      </c>
      <c r="Q10">
        <v>203</v>
      </c>
      <c r="R10">
        <v>197</v>
      </c>
      <c r="S10">
        <v>426</v>
      </c>
      <c r="T10">
        <v>24</v>
      </c>
      <c r="U10">
        <v>195</v>
      </c>
    </row>
    <row r="11" spans="1:21" x14ac:dyDescent="0.2">
      <c r="A11">
        <v>70209</v>
      </c>
      <c r="B11">
        <v>702</v>
      </c>
      <c r="C11" t="s">
        <v>191</v>
      </c>
      <c r="D11" t="s">
        <v>361</v>
      </c>
      <c r="E11" t="s">
        <v>362</v>
      </c>
      <c r="F11" t="s">
        <v>1522</v>
      </c>
      <c r="G11" t="s">
        <v>1523</v>
      </c>
      <c r="H11" t="s">
        <v>1524</v>
      </c>
      <c r="I11">
        <v>6414</v>
      </c>
      <c r="J11" t="s">
        <v>399</v>
      </c>
      <c r="K11">
        <v>4352645217</v>
      </c>
      <c r="L11" t="s">
        <v>400</v>
      </c>
      <c r="M11" t="s">
        <v>401</v>
      </c>
      <c r="N11">
        <v>3941</v>
      </c>
      <c r="O11">
        <v>3937</v>
      </c>
      <c r="P11">
        <v>736</v>
      </c>
      <c r="Q11">
        <v>131</v>
      </c>
      <c r="R11">
        <v>106</v>
      </c>
      <c r="S11">
        <v>364</v>
      </c>
      <c r="T11">
        <v>164</v>
      </c>
      <c r="U11">
        <v>117</v>
      </c>
    </row>
    <row r="12" spans="1:21" x14ac:dyDescent="0.2">
      <c r="A12">
        <v>70210</v>
      </c>
      <c r="B12">
        <v>702</v>
      </c>
      <c r="C12" t="s">
        <v>193</v>
      </c>
      <c r="D12" t="s">
        <v>361</v>
      </c>
      <c r="E12" t="s">
        <v>362</v>
      </c>
      <c r="F12" t="s">
        <v>1525</v>
      </c>
      <c r="G12" t="s">
        <v>1526</v>
      </c>
      <c r="H12" t="s">
        <v>402</v>
      </c>
      <c r="I12">
        <v>6493</v>
      </c>
      <c r="J12" t="s">
        <v>403</v>
      </c>
      <c r="K12">
        <v>4354185297</v>
      </c>
      <c r="L12" t="s">
        <v>404</v>
      </c>
      <c r="M12" t="s">
        <v>405</v>
      </c>
      <c r="N12">
        <v>625</v>
      </c>
      <c r="O12">
        <v>635</v>
      </c>
      <c r="P12">
        <v>112</v>
      </c>
      <c r="Q12">
        <v>24</v>
      </c>
      <c r="R12">
        <v>27</v>
      </c>
      <c r="S12">
        <v>44</v>
      </c>
      <c r="T12">
        <v>15</v>
      </c>
      <c r="U12">
        <v>22</v>
      </c>
    </row>
    <row r="13" spans="1:21" x14ac:dyDescent="0.2">
      <c r="A13">
        <v>70211</v>
      </c>
      <c r="B13">
        <v>702</v>
      </c>
      <c r="C13" t="s">
        <v>194</v>
      </c>
      <c r="D13" t="s">
        <v>361</v>
      </c>
      <c r="E13" t="s">
        <v>362</v>
      </c>
      <c r="F13" t="s">
        <v>406</v>
      </c>
      <c r="G13" t="s">
        <v>1527</v>
      </c>
      <c r="H13" t="s">
        <v>407</v>
      </c>
      <c r="I13">
        <v>6423</v>
      </c>
      <c r="J13" t="s">
        <v>408</v>
      </c>
      <c r="K13">
        <v>4352636431</v>
      </c>
      <c r="L13" t="s">
        <v>409</v>
      </c>
      <c r="M13" t="s">
        <v>410</v>
      </c>
      <c r="N13">
        <v>1342</v>
      </c>
      <c r="O13">
        <v>1372</v>
      </c>
      <c r="P13">
        <v>283</v>
      </c>
      <c r="Q13">
        <v>53</v>
      </c>
      <c r="R13">
        <v>58</v>
      </c>
      <c r="S13">
        <v>123</v>
      </c>
      <c r="T13">
        <v>88</v>
      </c>
      <c r="U13">
        <v>42</v>
      </c>
    </row>
    <row r="14" spans="1:21" x14ac:dyDescent="0.2">
      <c r="A14">
        <v>70212</v>
      </c>
      <c r="B14">
        <v>702</v>
      </c>
      <c r="C14" t="s">
        <v>200</v>
      </c>
      <c r="D14" t="s">
        <v>361</v>
      </c>
      <c r="E14" t="s">
        <v>362</v>
      </c>
      <c r="F14" t="s">
        <v>411</v>
      </c>
      <c r="G14" t="s">
        <v>1528</v>
      </c>
      <c r="H14" t="s">
        <v>412</v>
      </c>
      <c r="I14">
        <v>6465</v>
      </c>
      <c r="J14" t="s">
        <v>1529</v>
      </c>
      <c r="K14">
        <v>4352655212</v>
      </c>
      <c r="L14" t="s">
        <v>413</v>
      </c>
      <c r="M14" t="s">
        <v>1530</v>
      </c>
      <c r="N14">
        <v>2198</v>
      </c>
      <c r="O14">
        <v>2144</v>
      </c>
      <c r="P14">
        <v>404</v>
      </c>
      <c r="Q14">
        <v>82</v>
      </c>
      <c r="R14">
        <v>68</v>
      </c>
      <c r="S14">
        <v>179</v>
      </c>
      <c r="T14">
        <v>19</v>
      </c>
      <c r="U14">
        <v>76</v>
      </c>
    </row>
    <row r="15" spans="1:21" x14ac:dyDescent="0.2">
      <c r="A15">
        <v>70213</v>
      </c>
      <c r="B15">
        <v>702</v>
      </c>
      <c r="C15" t="s">
        <v>216</v>
      </c>
      <c r="D15" t="s">
        <v>361</v>
      </c>
      <c r="E15" t="s">
        <v>362</v>
      </c>
      <c r="F15" t="s">
        <v>1531</v>
      </c>
      <c r="G15" t="s">
        <v>1532</v>
      </c>
      <c r="H15" t="s">
        <v>1533</v>
      </c>
      <c r="I15">
        <v>6416</v>
      </c>
      <c r="J15" t="s">
        <v>414</v>
      </c>
      <c r="K15">
        <v>4352648120</v>
      </c>
      <c r="L15" t="s">
        <v>415</v>
      </c>
      <c r="M15" t="s">
        <v>416</v>
      </c>
      <c r="N15">
        <v>1400</v>
      </c>
      <c r="O15">
        <v>1392</v>
      </c>
      <c r="P15">
        <v>282</v>
      </c>
      <c r="Q15">
        <v>57</v>
      </c>
      <c r="R15">
        <v>51</v>
      </c>
      <c r="S15">
        <v>120</v>
      </c>
      <c r="T15">
        <v>49</v>
      </c>
      <c r="U15">
        <v>46</v>
      </c>
    </row>
    <row r="16" spans="1:21" x14ac:dyDescent="0.2">
      <c r="A16">
        <v>70214</v>
      </c>
      <c r="B16">
        <v>702</v>
      </c>
      <c r="C16" t="s">
        <v>217</v>
      </c>
      <c r="D16" t="s">
        <v>361</v>
      </c>
      <c r="E16" t="s">
        <v>362</v>
      </c>
      <c r="F16" t="s">
        <v>417</v>
      </c>
      <c r="G16" t="s">
        <v>1534</v>
      </c>
      <c r="H16" t="s">
        <v>418</v>
      </c>
      <c r="I16">
        <v>6433</v>
      </c>
      <c r="J16" t="s">
        <v>419</v>
      </c>
      <c r="K16">
        <v>43052526218</v>
      </c>
      <c r="L16" t="s">
        <v>420</v>
      </c>
      <c r="M16" t="s">
        <v>421</v>
      </c>
      <c r="N16">
        <v>2346</v>
      </c>
      <c r="O16">
        <v>2379</v>
      </c>
      <c r="P16">
        <v>396</v>
      </c>
      <c r="Q16">
        <v>67</v>
      </c>
      <c r="R16">
        <v>57</v>
      </c>
      <c r="S16">
        <v>206</v>
      </c>
      <c r="T16">
        <v>-18</v>
      </c>
      <c r="U16">
        <v>58</v>
      </c>
    </row>
    <row r="17" spans="1:21" x14ac:dyDescent="0.2">
      <c r="A17">
        <v>70215</v>
      </c>
      <c r="B17">
        <v>702</v>
      </c>
      <c r="C17" t="s">
        <v>243</v>
      </c>
      <c r="D17" t="s">
        <v>361</v>
      </c>
      <c r="E17" t="s">
        <v>362</v>
      </c>
      <c r="F17" t="s">
        <v>422</v>
      </c>
      <c r="G17" t="s">
        <v>423</v>
      </c>
      <c r="I17">
        <v>6421</v>
      </c>
      <c r="J17" t="s">
        <v>424</v>
      </c>
      <c r="K17">
        <v>43526262398</v>
      </c>
      <c r="L17" t="s">
        <v>425</v>
      </c>
      <c r="M17" t="s">
        <v>426</v>
      </c>
      <c r="N17">
        <v>2489</v>
      </c>
      <c r="O17">
        <v>2502</v>
      </c>
      <c r="P17">
        <v>516</v>
      </c>
      <c r="Q17">
        <v>102</v>
      </c>
      <c r="R17">
        <v>102</v>
      </c>
      <c r="S17">
        <v>232</v>
      </c>
      <c r="T17">
        <v>125</v>
      </c>
      <c r="U17">
        <v>82</v>
      </c>
    </row>
    <row r="18" spans="1:21" x14ac:dyDescent="0.2">
      <c r="A18">
        <v>70216</v>
      </c>
      <c r="B18">
        <v>702</v>
      </c>
      <c r="C18" t="s">
        <v>246</v>
      </c>
      <c r="D18" t="s">
        <v>361</v>
      </c>
      <c r="E18" t="s">
        <v>362</v>
      </c>
      <c r="F18" t="s">
        <v>427</v>
      </c>
      <c r="G18" t="s">
        <v>1535</v>
      </c>
      <c r="H18" t="s">
        <v>428</v>
      </c>
      <c r="I18">
        <v>6426</v>
      </c>
      <c r="J18" t="s">
        <v>429</v>
      </c>
      <c r="K18">
        <v>4354175210</v>
      </c>
      <c r="L18" t="s">
        <v>430</v>
      </c>
      <c r="M18" t="s">
        <v>431</v>
      </c>
      <c r="N18">
        <v>1890</v>
      </c>
      <c r="O18">
        <v>1883</v>
      </c>
      <c r="P18">
        <v>372</v>
      </c>
      <c r="Q18">
        <v>74</v>
      </c>
      <c r="R18">
        <v>74</v>
      </c>
      <c r="S18">
        <v>166</v>
      </c>
      <c r="T18">
        <v>56</v>
      </c>
      <c r="U18">
        <v>68</v>
      </c>
    </row>
    <row r="19" spans="1:21" x14ac:dyDescent="0.2">
      <c r="A19">
        <v>70217</v>
      </c>
      <c r="B19">
        <v>702</v>
      </c>
      <c r="C19" t="s">
        <v>276</v>
      </c>
      <c r="D19" t="s">
        <v>361</v>
      </c>
      <c r="E19" t="s">
        <v>362</v>
      </c>
      <c r="F19" t="s">
        <v>432</v>
      </c>
      <c r="G19" t="s">
        <v>1536</v>
      </c>
      <c r="H19" t="s">
        <v>433</v>
      </c>
      <c r="I19">
        <v>6481</v>
      </c>
      <c r="J19" t="s">
        <v>1537</v>
      </c>
      <c r="K19">
        <v>43541387201</v>
      </c>
      <c r="L19" t="s">
        <v>434</v>
      </c>
      <c r="M19" t="s">
        <v>435</v>
      </c>
      <c r="N19">
        <v>1422</v>
      </c>
      <c r="O19">
        <v>1398</v>
      </c>
      <c r="P19">
        <v>245</v>
      </c>
      <c r="Q19">
        <v>48</v>
      </c>
      <c r="R19">
        <v>42</v>
      </c>
      <c r="S19">
        <v>116</v>
      </c>
      <c r="T19">
        <v>21</v>
      </c>
      <c r="U19">
        <v>42</v>
      </c>
    </row>
    <row r="20" spans="1:21" x14ac:dyDescent="0.2">
      <c r="A20">
        <v>70218</v>
      </c>
      <c r="B20">
        <v>702</v>
      </c>
      <c r="C20" t="s">
        <v>248</v>
      </c>
      <c r="D20" t="s">
        <v>361</v>
      </c>
      <c r="E20" t="s">
        <v>362</v>
      </c>
      <c r="F20" t="s">
        <v>1538</v>
      </c>
      <c r="G20" t="s">
        <v>1539</v>
      </c>
      <c r="H20" t="s">
        <v>1540</v>
      </c>
      <c r="I20">
        <v>6432</v>
      </c>
      <c r="J20" t="s">
        <v>436</v>
      </c>
      <c r="K20">
        <v>4352526213</v>
      </c>
      <c r="L20" t="s">
        <v>437</v>
      </c>
      <c r="M20" t="s">
        <v>438</v>
      </c>
      <c r="N20">
        <v>1632</v>
      </c>
      <c r="O20">
        <v>1667</v>
      </c>
      <c r="P20">
        <v>317</v>
      </c>
      <c r="Q20">
        <v>52</v>
      </c>
      <c r="R20">
        <v>46</v>
      </c>
      <c r="S20">
        <v>158</v>
      </c>
      <c r="T20">
        <v>-12</v>
      </c>
      <c r="U20">
        <v>50</v>
      </c>
    </row>
    <row r="21" spans="1:21" x14ac:dyDescent="0.2">
      <c r="A21">
        <v>70219</v>
      </c>
      <c r="B21">
        <v>702</v>
      </c>
      <c r="C21" t="s">
        <v>266</v>
      </c>
      <c r="D21" t="s">
        <v>361</v>
      </c>
      <c r="E21" t="s">
        <v>362</v>
      </c>
      <c r="F21" t="s">
        <v>439</v>
      </c>
      <c r="G21" t="s">
        <v>1541</v>
      </c>
      <c r="H21" t="s">
        <v>440</v>
      </c>
      <c r="I21">
        <v>6424</v>
      </c>
      <c r="J21" t="s">
        <v>1542</v>
      </c>
      <c r="K21">
        <v>4352636219</v>
      </c>
      <c r="L21" t="s">
        <v>441</v>
      </c>
      <c r="M21" t="s">
        <v>442</v>
      </c>
      <c r="N21">
        <v>2580</v>
      </c>
      <c r="O21">
        <v>2566</v>
      </c>
      <c r="P21">
        <v>491</v>
      </c>
      <c r="Q21">
        <v>94</v>
      </c>
      <c r="R21">
        <v>90</v>
      </c>
      <c r="S21">
        <v>241</v>
      </c>
      <c r="T21">
        <v>29</v>
      </c>
      <c r="U21">
        <v>73</v>
      </c>
    </row>
    <row r="22" spans="1:21" x14ac:dyDescent="0.2">
      <c r="A22">
        <v>70220</v>
      </c>
      <c r="B22">
        <v>702</v>
      </c>
      <c r="C22" t="s">
        <v>268</v>
      </c>
      <c r="D22" t="s">
        <v>361</v>
      </c>
      <c r="E22" t="s">
        <v>362</v>
      </c>
      <c r="F22" t="s">
        <v>443</v>
      </c>
      <c r="G22" t="s">
        <v>1543</v>
      </c>
      <c r="H22" t="s">
        <v>1544</v>
      </c>
      <c r="I22">
        <v>6450</v>
      </c>
      <c r="J22" t="s">
        <v>444</v>
      </c>
      <c r="K22">
        <v>4352542225</v>
      </c>
      <c r="L22" t="s">
        <v>1545</v>
      </c>
      <c r="M22" t="s">
        <v>445</v>
      </c>
      <c r="N22">
        <v>3030</v>
      </c>
      <c r="O22">
        <v>3062</v>
      </c>
      <c r="P22">
        <v>513</v>
      </c>
      <c r="Q22">
        <v>97</v>
      </c>
      <c r="R22">
        <v>61</v>
      </c>
      <c r="S22">
        <v>258</v>
      </c>
      <c r="T22">
        <v>-100</v>
      </c>
      <c r="U22">
        <v>83</v>
      </c>
    </row>
    <row r="23" spans="1:21" x14ac:dyDescent="0.2">
      <c r="A23">
        <v>70221</v>
      </c>
      <c r="B23">
        <v>702</v>
      </c>
      <c r="C23" t="s">
        <v>280</v>
      </c>
      <c r="D23" t="s">
        <v>361</v>
      </c>
      <c r="E23" t="s">
        <v>362</v>
      </c>
      <c r="F23" t="s">
        <v>1546</v>
      </c>
      <c r="G23" t="s">
        <v>446</v>
      </c>
      <c r="H23" t="s">
        <v>447</v>
      </c>
      <c r="I23">
        <v>6422</v>
      </c>
      <c r="J23" t="s">
        <v>448</v>
      </c>
      <c r="K23">
        <v>4352636244</v>
      </c>
      <c r="L23" t="s">
        <v>449</v>
      </c>
      <c r="M23" t="s">
        <v>450</v>
      </c>
      <c r="N23">
        <v>1548</v>
      </c>
      <c r="O23">
        <v>1624</v>
      </c>
      <c r="P23">
        <v>330</v>
      </c>
      <c r="Q23">
        <v>54</v>
      </c>
      <c r="R23">
        <v>56</v>
      </c>
      <c r="S23">
        <v>164</v>
      </c>
      <c r="T23">
        <v>23</v>
      </c>
      <c r="U23">
        <v>49</v>
      </c>
    </row>
    <row r="24" spans="1:21" x14ac:dyDescent="0.2">
      <c r="A24">
        <v>70222</v>
      </c>
      <c r="B24">
        <v>702</v>
      </c>
      <c r="C24" t="s">
        <v>293</v>
      </c>
      <c r="D24" t="s">
        <v>361</v>
      </c>
      <c r="E24" t="s">
        <v>362</v>
      </c>
      <c r="F24" t="s">
        <v>451</v>
      </c>
      <c r="G24" t="s">
        <v>1547</v>
      </c>
      <c r="H24" t="s">
        <v>452</v>
      </c>
      <c r="I24">
        <v>6464</v>
      </c>
      <c r="J24" t="s">
        <v>453</v>
      </c>
      <c r="K24">
        <v>43541263352</v>
      </c>
      <c r="L24" t="s">
        <v>454</v>
      </c>
      <c r="M24" t="s">
        <v>455</v>
      </c>
      <c r="N24">
        <v>2785</v>
      </c>
      <c r="O24">
        <v>2836</v>
      </c>
      <c r="P24">
        <v>554</v>
      </c>
      <c r="Q24">
        <v>119</v>
      </c>
      <c r="R24">
        <v>89</v>
      </c>
      <c r="S24">
        <v>263</v>
      </c>
      <c r="T24">
        <v>-27</v>
      </c>
      <c r="U24">
        <v>99</v>
      </c>
    </row>
    <row r="25" spans="1:21" x14ac:dyDescent="0.2">
      <c r="A25">
        <v>70223</v>
      </c>
      <c r="B25">
        <v>702</v>
      </c>
      <c r="C25" t="s">
        <v>307</v>
      </c>
      <c r="D25" t="s">
        <v>361</v>
      </c>
      <c r="E25" t="s">
        <v>362</v>
      </c>
      <c r="F25" t="s">
        <v>456</v>
      </c>
      <c r="G25" t="s">
        <v>1548</v>
      </c>
      <c r="H25" t="s">
        <v>457</v>
      </c>
      <c r="I25">
        <v>6441</v>
      </c>
      <c r="J25" t="s">
        <v>458</v>
      </c>
      <c r="K25">
        <v>4352555230</v>
      </c>
      <c r="L25" t="s">
        <v>459</v>
      </c>
      <c r="M25" t="s">
        <v>460</v>
      </c>
      <c r="N25">
        <v>3403</v>
      </c>
      <c r="O25">
        <v>3452</v>
      </c>
      <c r="P25">
        <v>679</v>
      </c>
      <c r="Q25">
        <v>145</v>
      </c>
      <c r="R25">
        <v>130</v>
      </c>
      <c r="S25">
        <v>287</v>
      </c>
      <c r="T25">
        <v>74</v>
      </c>
      <c r="U25">
        <v>127</v>
      </c>
    </row>
    <row r="26" spans="1:21" x14ac:dyDescent="0.2">
      <c r="A26">
        <v>70224</v>
      </c>
      <c r="B26">
        <v>702</v>
      </c>
      <c r="C26" t="s">
        <v>325</v>
      </c>
      <c r="D26" t="s">
        <v>361</v>
      </c>
      <c r="E26" t="s">
        <v>362</v>
      </c>
      <c r="F26" t="s">
        <v>1549</v>
      </c>
      <c r="G26" t="s">
        <v>1550</v>
      </c>
      <c r="H26" t="s">
        <v>461</v>
      </c>
      <c r="I26">
        <v>6473</v>
      </c>
      <c r="J26" t="s">
        <v>462</v>
      </c>
      <c r="K26">
        <v>43541487214</v>
      </c>
      <c r="L26" t="s">
        <v>1551</v>
      </c>
      <c r="M26" t="s">
        <v>1552</v>
      </c>
      <c r="N26">
        <v>2123</v>
      </c>
      <c r="O26">
        <v>2102</v>
      </c>
      <c r="P26">
        <v>400</v>
      </c>
      <c r="Q26">
        <v>78</v>
      </c>
      <c r="R26">
        <v>78</v>
      </c>
      <c r="S26">
        <v>173</v>
      </c>
      <c r="T26">
        <v>71</v>
      </c>
      <c r="U26">
        <v>65</v>
      </c>
    </row>
    <row r="27" spans="1:21" x14ac:dyDescent="0.2">
      <c r="A27">
        <v>70301</v>
      </c>
      <c r="B27">
        <v>703</v>
      </c>
      <c r="C27" t="s">
        <v>58</v>
      </c>
      <c r="D27" t="s">
        <v>361</v>
      </c>
      <c r="E27" t="s">
        <v>362</v>
      </c>
      <c r="F27" t="s">
        <v>463</v>
      </c>
      <c r="G27" t="s">
        <v>1553</v>
      </c>
      <c r="H27" t="s">
        <v>464</v>
      </c>
      <c r="I27">
        <v>6067</v>
      </c>
      <c r="J27" t="s">
        <v>465</v>
      </c>
      <c r="K27">
        <v>43522356489</v>
      </c>
      <c r="L27" t="s">
        <v>466</v>
      </c>
      <c r="M27" t="s">
        <v>467</v>
      </c>
      <c r="N27">
        <v>7330</v>
      </c>
      <c r="O27">
        <v>7454</v>
      </c>
      <c r="P27">
        <v>1320</v>
      </c>
      <c r="Q27">
        <v>248</v>
      </c>
      <c r="R27">
        <v>232</v>
      </c>
      <c r="S27">
        <v>629</v>
      </c>
      <c r="T27">
        <v>8</v>
      </c>
      <c r="U27">
        <v>224</v>
      </c>
    </row>
    <row r="28" spans="1:21" x14ac:dyDescent="0.2">
      <c r="A28">
        <v>70302</v>
      </c>
      <c r="B28">
        <v>703</v>
      </c>
      <c r="C28" t="s">
        <v>61</v>
      </c>
      <c r="D28" t="s">
        <v>361</v>
      </c>
      <c r="E28" t="s">
        <v>362</v>
      </c>
      <c r="F28" t="s">
        <v>468</v>
      </c>
      <c r="G28" t="s">
        <v>1554</v>
      </c>
      <c r="H28" t="s">
        <v>1555</v>
      </c>
      <c r="I28">
        <v>6071</v>
      </c>
      <c r="J28" t="s">
        <v>469</v>
      </c>
      <c r="K28">
        <v>43512342307</v>
      </c>
      <c r="L28" t="s">
        <v>470</v>
      </c>
      <c r="M28" t="s">
        <v>1556</v>
      </c>
      <c r="N28">
        <v>2814</v>
      </c>
      <c r="O28">
        <v>2930</v>
      </c>
      <c r="P28">
        <v>566</v>
      </c>
      <c r="Q28">
        <v>112</v>
      </c>
      <c r="R28">
        <v>104</v>
      </c>
      <c r="S28">
        <v>268</v>
      </c>
      <c r="T28">
        <v>55</v>
      </c>
      <c r="U28">
        <v>94</v>
      </c>
    </row>
    <row r="29" spans="1:21" x14ac:dyDescent="0.2">
      <c r="A29">
        <v>70303</v>
      </c>
      <c r="B29">
        <v>703</v>
      </c>
      <c r="C29" t="s">
        <v>64</v>
      </c>
      <c r="D29" t="s">
        <v>361</v>
      </c>
      <c r="E29" t="s">
        <v>362</v>
      </c>
      <c r="F29" t="s">
        <v>1557</v>
      </c>
      <c r="G29" t="s">
        <v>471</v>
      </c>
      <c r="H29" t="s">
        <v>472</v>
      </c>
      <c r="I29">
        <v>6070</v>
      </c>
      <c r="J29" t="s">
        <v>473</v>
      </c>
      <c r="K29">
        <v>43512345454</v>
      </c>
      <c r="L29" t="s">
        <v>474</v>
      </c>
      <c r="M29" t="s">
        <v>475</v>
      </c>
      <c r="N29">
        <v>1828</v>
      </c>
      <c r="O29">
        <v>1965</v>
      </c>
      <c r="P29">
        <v>361</v>
      </c>
      <c r="Q29">
        <v>68</v>
      </c>
      <c r="R29">
        <v>53</v>
      </c>
      <c r="S29">
        <v>170</v>
      </c>
      <c r="T29">
        <v>-38</v>
      </c>
      <c r="U29">
        <v>63</v>
      </c>
    </row>
    <row r="30" spans="1:21" x14ac:dyDescent="0.2">
      <c r="A30">
        <v>70304</v>
      </c>
      <c r="B30">
        <v>703</v>
      </c>
      <c r="C30" t="s">
        <v>73</v>
      </c>
      <c r="D30" t="s">
        <v>361</v>
      </c>
      <c r="E30" t="s">
        <v>362</v>
      </c>
      <c r="F30" t="s">
        <v>1558</v>
      </c>
      <c r="G30" t="s">
        <v>1559</v>
      </c>
      <c r="H30" t="s">
        <v>476</v>
      </c>
      <c r="I30">
        <v>6094</v>
      </c>
      <c r="J30" t="s">
        <v>477</v>
      </c>
      <c r="K30">
        <v>43523468110</v>
      </c>
      <c r="L30" t="s">
        <v>1560</v>
      </c>
      <c r="M30" t="s">
        <v>1561</v>
      </c>
      <c r="N30">
        <v>6193</v>
      </c>
      <c r="O30">
        <v>6330</v>
      </c>
      <c r="P30">
        <v>1118</v>
      </c>
      <c r="Q30">
        <v>239</v>
      </c>
      <c r="R30">
        <v>181</v>
      </c>
      <c r="S30">
        <v>522</v>
      </c>
      <c r="T30">
        <v>146</v>
      </c>
      <c r="U30">
        <v>204</v>
      </c>
    </row>
    <row r="31" spans="1:21" x14ac:dyDescent="0.2">
      <c r="A31">
        <v>70305</v>
      </c>
      <c r="B31">
        <v>703</v>
      </c>
      <c r="C31" t="s">
        <v>76</v>
      </c>
      <c r="D31" t="s">
        <v>361</v>
      </c>
      <c r="E31" t="s">
        <v>362</v>
      </c>
      <c r="F31" t="s">
        <v>478</v>
      </c>
      <c r="G31" t="s">
        <v>479</v>
      </c>
      <c r="H31" t="s">
        <v>480</v>
      </c>
      <c r="I31">
        <v>6121</v>
      </c>
      <c r="J31" t="s">
        <v>481</v>
      </c>
      <c r="K31">
        <v>43522452966</v>
      </c>
      <c r="L31" t="s">
        <v>482</v>
      </c>
      <c r="M31" t="s">
        <v>483</v>
      </c>
      <c r="N31">
        <v>1304</v>
      </c>
      <c r="O31">
        <v>1337</v>
      </c>
      <c r="P31">
        <v>233</v>
      </c>
      <c r="Q31">
        <v>45</v>
      </c>
      <c r="R31">
        <v>39</v>
      </c>
      <c r="S31">
        <v>117</v>
      </c>
      <c r="T31">
        <v>13</v>
      </c>
      <c r="U31">
        <v>35</v>
      </c>
    </row>
    <row r="32" spans="1:21" x14ac:dyDescent="0.2">
      <c r="A32">
        <v>70306</v>
      </c>
      <c r="B32">
        <v>703</v>
      </c>
      <c r="C32" t="s">
        <v>80</v>
      </c>
      <c r="D32" t="s">
        <v>361</v>
      </c>
      <c r="E32" t="s">
        <v>362</v>
      </c>
      <c r="F32" t="s">
        <v>484</v>
      </c>
      <c r="G32" t="s">
        <v>1562</v>
      </c>
      <c r="H32" t="s">
        <v>1563</v>
      </c>
      <c r="I32">
        <v>6092</v>
      </c>
      <c r="J32" t="s">
        <v>485</v>
      </c>
      <c r="K32">
        <v>43523433233</v>
      </c>
      <c r="L32" t="s">
        <v>486</v>
      </c>
      <c r="M32" t="s">
        <v>1967</v>
      </c>
      <c r="N32">
        <v>1486</v>
      </c>
      <c r="O32">
        <v>1556</v>
      </c>
      <c r="P32">
        <v>288</v>
      </c>
      <c r="Q32">
        <v>52</v>
      </c>
      <c r="R32">
        <v>50</v>
      </c>
      <c r="S32">
        <v>142</v>
      </c>
      <c r="T32">
        <v>4</v>
      </c>
      <c r="U32">
        <v>48</v>
      </c>
    </row>
    <row r="33" spans="1:21" x14ac:dyDescent="0.2">
      <c r="A33">
        <v>70307</v>
      </c>
      <c r="B33">
        <v>703</v>
      </c>
      <c r="C33" t="s">
        <v>95</v>
      </c>
      <c r="D33" t="s">
        <v>361</v>
      </c>
      <c r="E33" t="s">
        <v>362</v>
      </c>
      <c r="F33" t="s">
        <v>1564</v>
      </c>
      <c r="G33" t="s">
        <v>1565</v>
      </c>
      <c r="H33" t="s">
        <v>487</v>
      </c>
      <c r="I33">
        <v>6083</v>
      </c>
      <c r="J33" t="s">
        <v>488</v>
      </c>
      <c r="K33">
        <v>43512377555</v>
      </c>
      <c r="L33" t="s">
        <v>489</v>
      </c>
      <c r="M33" t="s">
        <v>490</v>
      </c>
      <c r="N33">
        <v>1143</v>
      </c>
      <c r="O33">
        <v>1144</v>
      </c>
      <c r="P33">
        <v>230</v>
      </c>
      <c r="Q33">
        <v>50</v>
      </c>
      <c r="R33">
        <v>49</v>
      </c>
      <c r="S33">
        <v>100</v>
      </c>
      <c r="T33">
        <v>1</v>
      </c>
      <c r="U33">
        <v>43</v>
      </c>
    </row>
    <row r="34" spans="1:21" x14ac:dyDescent="0.2">
      <c r="A34">
        <v>70308</v>
      </c>
      <c r="B34">
        <v>703</v>
      </c>
      <c r="C34" t="s">
        <v>104</v>
      </c>
      <c r="D34" t="s">
        <v>361</v>
      </c>
      <c r="E34" t="s">
        <v>362</v>
      </c>
      <c r="F34" t="s">
        <v>491</v>
      </c>
      <c r="G34" t="s">
        <v>492</v>
      </c>
      <c r="H34" t="s">
        <v>493</v>
      </c>
      <c r="I34">
        <v>6403</v>
      </c>
      <c r="J34" t="s">
        <v>494</v>
      </c>
      <c r="K34">
        <v>43526262134</v>
      </c>
      <c r="L34" t="s">
        <v>495</v>
      </c>
      <c r="M34" t="s">
        <v>496</v>
      </c>
      <c r="N34">
        <v>1319</v>
      </c>
      <c r="O34">
        <v>1363</v>
      </c>
      <c r="P34">
        <v>270</v>
      </c>
      <c r="Q34">
        <v>49</v>
      </c>
      <c r="R34">
        <v>45</v>
      </c>
      <c r="S34">
        <v>131</v>
      </c>
      <c r="T34">
        <v>-10</v>
      </c>
      <c r="U34">
        <v>48</v>
      </c>
    </row>
    <row r="35" spans="1:21" x14ac:dyDescent="0.2">
      <c r="A35">
        <v>70309</v>
      </c>
      <c r="B35">
        <v>703</v>
      </c>
      <c r="C35" t="s">
        <v>108</v>
      </c>
      <c r="D35" t="s">
        <v>361</v>
      </c>
      <c r="E35" t="s">
        <v>362</v>
      </c>
      <c r="F35" t="s">
        <v>497</v>
      </c>
      <c r="G35" t="s">
        <v>1566</v>
      </c>
      <c r="H35" t="s">
        <v>1567</v>
      </c>
      <c r="I35">
        <v>6122</v>
      </c>
      <c r="J35" t="s">
        <v>498</v>
      </c>
      <c r="K35">
        <v>43522452175</v>
      </c>
      <c r="L35" t="s">
        <v>499</v>
      </c>
      <c r="M35" t="s">
        <v>500</v>
      </c>
      <c r="N35">
        <v>2173</v>
      </c>
      <c r="O35">
        <v>2220</v>
      </c>
      <c r="P35">
        <v>429</v>
      </c>
      <c r="Q35">
        <v>72</v>
      </c>
      <c r="R35">
        <v>76</v>
      </c>
      <c r="S35">
        <v>217</v>
      </c>
      <c r="T35">
        <v>-26</v>
      </c>
      <c r="U35">
        <v>68</v>
      </c>
    </row>
    <row r="36" spans="1:21" x14ac:dyDescent="0.2">
      <c r="A36">
        <v>70310</v>
      </c>
      <c r="B36">
        <v>703</v>
      </c>
      <c r="C36" t="s">
        <v>111</v>
      </c>
      <c r="D36" t="s">
        <v>501</v>
      </c>
      <c r="E36" t="s">
        <v>502</v>
      </c>
      <c r="F36" t="s">
        <v>503</v>
      </c>
      <c r="G36" t="s">
        <v>1568</v>
      </c>
      <c r="H36" t="s">
        <v>1569</v>
      </c>
      <c r="I36">
        <v>6166</v>
      </c>
      <c r="J36" t="s">
        <v>1570</v>
      </c>
      <c r="K36">
        <v>43522562251</v>
      </c>
      <c r="L36" t="s">
        <v>504</v>
      </c>
      <c r="M36" t="s">
        <v>505</v>
      </c>
      <c r="N36">
        <v>4474</v>
      </c>
      <c r="O36">
        <v>4530</v>
      </c>
      <c r="P36">
        <v>849</v>
      </c>
      <c r="Q36">
        <v>151</v>
      </c>
      <c r="R36">
        <v>146</v>
      </c>
      <c r="S36">
        <v>426</v>
      </c>
      <c r="T36">
        <v>38</v>
      </c>
      <c r="U36">
        <v>145</v>
      </c>
    </row>
    <row r="37" spans="1:21" x14ac:dyDescent="0.2">
      <c r="A37">
        <v>70311</v>
      </c>
      <c r="B37">
        <v>703</v>
      </c>
      <c r="C37" t="s">
        <v>117</v>
      </c>
      <c r="D37" t="s">
        <v>361</v>
      </c>
      <c r="E37" t="s">
        <v>362</v>
      </c>
      <c r="F37" t="s">
        <v>506</v>
      </c>
      <c r="G37" t="s">
        <v>1571</v>
      </c>
      <c r="H37" t="s">
        <v>507</v>
      </c>
      <c r="I37">
        <v>6069</v>
      </c>
      <c r="J37" t="s">
        <v>508</v>
      </c>
      <c r="K37">
        <v>43522348155</v>
      </c>
      <c r="L37" t="s">
        <v>509</v>
      </c>
      <c r="M37" t="s">
        <v>510</v>
      </c>
      <c r="N37">
        <v>842</v>
      </c>
      <c r="O37">
        <v>844</v>
      </c>
      <c r="P37">
        <v>181</v>
      </c>
      <c r="Q37">
        <v>25</v>
      </c>
      <c r="R37">
        <v>28</v>
      </c>
      <c r="S37">
        <v>101</v>
      </c>
      <c r="T37">
        <v>-2</v>
      </c>
      <c r="U37">
        <v>22</v>
      </c>
    </row>
    <row r="38" spans="1:21" x14ac:dyDescent="0.2">
      <c r="A38">
        <v>70312</v>
      </c>
      <c r="B38">
        <v>703</v>
      </c>
      <c r="C38" t="s">
        <v>119</v>
      </c>
      <c r="D38" t="s">
        <v>361</v>
      </c>
      <c r="E38" t="s">
        <v>362</v>
      </c>
      <c r="F38" t="s">
        <v>511</v>
      </c>
      <c r="G38" t="s">
        <v>1572</v>
      </c>
      <c r="H38" t="s">
        <v>512</v>
      </c>
      <c r="I38">
        <v>6091</v>
      </c>
      <c r="J38" t="s">
        <v>513</v>
      </c>
      <c r="K38">
        <v>43523432202</v>
      </c>
      <c r="L38" t="s">
        <v>514</v>
      </c>
      <c r="M38" t="s">
        <v>515</v>
      </c>
      <c r="N38">
        <v>4119</v>
      </c>
      <c r="O38">
        <v>4395</v>
      </c>
      <c r="P38">
        <v>733</v>
      </c>
      <c r="Q38">
        <v>143</v>
      </c>
      <c r="R38">
        <v>120</v>
      </c>
      <c r="S38">
        <v>341</v>
      </c>
      <c r="T38">
        <v>6</v>
      </c>
      <c r="U38">
        <v>141</v>
      </c>
    </row>
    <row r="39" spans="1:21" x14ac:dyDescent="0.2">
      <c r="A39">
        <v>70313</v>
      </c>
      <c r="B39">
        <v>703</v>
      </c>
      <c r="C39" t="s">
        <v>122</v>
      </c>
      <c r="D39" t="s">
        <v>361</v>
      </c>
      <c r="E39" t="s">
        <v>362</v>
      </c>
      <c r="F39" t="s">
        <v>516</v>
      </c>
      <c r="G39" t="s">
        <v>1573</v>
      </c>
      <c r="H39" t="s">
        <v>1574</v>
      </c>
      <c r="I39">
        <v>6156</v>
      </c>
      <c r="J39" t="s">
        <v>517</v>
      </c>
      <c r="K39">
        <v>43527487237</v>
      </c>
      <c r="L39" t="s">
        <v>518</v>
      </c>
      <c r="M39" t="s">
        <v>519</v>
      </c>
      <c r="N39">
        <v>1329</v>
      </c>
      <c r="O39">
        <v>1376</v>
      </c>
      <c r="P39">
        <v>253</v>
      </c>
      <c r="Q39">
        <v>48</v>
      </c>
      <c r="R39">
        <v>35</v>
      </c>
      <c r="S39">
        <v>123</v>
      </c>
      <c r="T39">
        <v>-39</v>
      </c>
      <c r="U39">
        <v>43</v>
      </c>
    </row>
    <row r="40" spans="1:21" x14ac:dyDescent="0.2">
      <c r="A40">
        <v>70314</v>
      </c>
      <c r="B40">
        <v>703</v>
      </c>
      <c r="C40" t="s">
        <v>123</v>
      </c>
      <c r="D40" t="s">
        <v>361</v>
      </c>
      <c r="E40" t="s">
        <v>362</v>
      </c>
      <c r="F40" t="s">
        <v>520</v>
      </c>
      <c r="G40" t="s">
        <v>1575</v>
      </c>
      <c r="I40">
        <v>6182</v>
      </c>
      <c r="J40" t="s">
        <v>1576</v>
      </c>
      <c r="K40">
        <v>435236290</v>
      </c>
      <c r="L40" t="s">
        <v>521</v>
      </c>
      <c r="M40" t="s">
        <v>522</v>
      </c>
      <c r="N40">
        <v>616</v>
      </c>
      <c r="O40">
        <v>639</v>
      </c>
      <c r="P40">
        <v>122</v>
      </c>
      <c r="Q40">
        <v>17</v>
      </c>
      <c r="R40">
        <v>30</v>
      </c>
      <c r="S40">
        <v>52</v>
      </c>
      <c r="T40">
        <v>0</v>
      </c>
      <c r="U40">
        <v>16</v>
      </c>
    </row>
    <row r="41" spans="1:21" x14ac:dyDescent="0.2">
      <c r="A41">
        <v>70315</v>
      </c>
      <c r="B41">
        <v>703</v>
      </c>
      <c r="C41" t="s">
        <v>125</v>
      </c>
      <c r="D41" t="s">
        <v>361</v>
      </c>
      <c r="E41" t="s">
        <v>362</v>
      </c>
      <c r="F41" t="s">
        <v>523</v>
      </c>
      <c r="G41" t="s">
        <v>524</v>
      </c>
      <c r="H41" t="s">
        <v>525</v>
      </c>
      <c r="I41">
        <v>6095</v>
      </c>
      <c r="J41" t="s">
        <v>526</v>
      </c>
      <c r="K41">
        <v>43523468387</v>
      </c>
      <c r="L41" t="s">
        <v>527</v>
      </c>
      <c r="M41" t="s">
        <v>528</v>
      </c>
      <c r="N41">
        <v>1458</v>
      </c>
      <c r="O41">
        <v>1463</v>
      </c>
      <c r="P41">
        <v>290</v>
      </c>
      <c r="Q41">
        <v>58</v>
      </c>
      <c r="R41">
        <v>47</v>
      </c>
      <c r="S41">
        <v>130</v>
      </c>
      <c r="T41">
        <v>47</v>
      </c>
      <c r="U41">
        <v>44</v>
      </c>
    </row>
    <row r="42" spans="1:21" x14ac:dyDescent="0.2">
      <c r="A42">
        <v>70317</v>
      </c>
      <c r="B42">
        <v>703</v>
      </c>
      <c r="C42" t="s">
        <v>126</v>
      </c>
      <c r="D42" t="s">
        <v>361</v>
      </c>
      <c r="E42" t="s">
        <v>362</v>
      </c>
      <c r="F42" t="s">
        <v>529</v>
      </c>
      <c r="G42" t="s">
        <v>1577</v>
      </c>
      <c r="H42" t="s">
        <v>530</v>
      </c>
      <c r="I42">
        <v>6150</v>
      </c>
      <c r="J42" t="s">
        <v>531</v>
      </c>
      <c r="K42">
        <v>435276209</v>
      </c>
      <c r="L42" t="s">
        <v>532</v>
      </c>
      <c r="N42">
        <v>447</v>
      </c>
      <c r="O42">
        <v>427</v>
      </c>
      <c r="P42">
        <v>92</v>
      </c>
      <c r="Q42">
        <v>17</v>
      </c>
      <c r="R42">
        <v>12</v>
      </c>
      <c r="S42">
        <v>48</v>
      </c>
      <c r="T42">
        <v>-5</v>
      </c>
      <c r="U42">
        <v>16</v>
      </c>
    </row>
    <row r="43" spans="1:21" x14ac:dyDescent="0.2">
      <c r="A43">
        <v>70318</v>
      </c>
      <c r="B43">
        <v>703</v>
      </c>
      <c r="C43" t="s">
        <v>132</v>
      </c>
      <c r="D43" t="s">
        <v>361</v>
      </c>
      <c r="E43" t="s">
        <v>362</v>
      </c>
      <c r="F43" t="s">
        <v>533</v>
      </c>
      <c r="G43" t="s">
        <v>534</v>
      </c>
      <c r="H43" t="s">
        <v>535</v>
      </c>
      <c r="I43">
        <v>6402</v>
      </c>
      <c r="J43" t="s">
        <v>536</v>
      </c>
      <c r="K43">
        <v>43523888255</v>
      </c>
      <c r="L43" t="s">
        <v>537</v>
      </c>
      <c r="M43" t="s">
        <v>538</v>
      </c>
      <c r="N43">
        <v>1503</v>
      </c>
      <c r="O43">
        <v>1529</v>
      </c>
      <c r="P43">
        <v>305</v>
      </c>
      <c r="Q43">
        <v>50</v>
      </c>
      <c r="R43">
        <v>47</v>
      </c>
      <c r="S43">
        <v>160</v>
      </c>
      <c r="T43">
        <v>35</v>
      </c>
      <c r="U43">
        <v>41</v>
      </c>
    </row>
    <row r="44" spans="1:21" x14ac:dyDescent="0.2">
      <c r="A44">
        <v>70319</v>
      </c>
      <c r="B44">
        <v>703</v>
      </c>
      <c r="C44" t="s">
        <v>146</v>
      </c>
      <c r="D44" t="s">
        <v>361</v>
      </c>
      <c r="E44" t="s">
        <v>362</v>
      </c>
      <c r="F44" t="s">
        <v>539</v>
      </c>
      <c r="G44" t="s">
        <v>1578</v>
      </c>
      <c r="H44" t="s">
        <v>540</v>
      </c>
      <c r="I44">
        <v>6401</v>
      </c>
      <c r="J44" t="s">
        <v>541</v>
      </c>
      <c r="K44">
        <v>43523888110</v>
      </c>
      <c r="L44" t="s">
        <v>542</v>
      </c>
      <c r="M44" t="s">
        <v>543</v>
      </c>
      <c r="N44">
        <v>3994</v>
      </c>
      <c r="O44">
        <v>4115</v>
      </c>
      <c r="P44">
        <v>823</v>
      </c>
      <c r="Q44">
        <v>158</v>
      </c>
      <c r="R44">
        <v>139</v>
      </c>
      <c r="S44">
        <v>414</v>
      </c>
      <c r="T44">
        <v>62</v>
      </c>
      <c r="U44">
        <v>134</v>
      </c>
    </row>
    <row r="45" spans="1:21" x14ac:dyDescent="0.2">
      <c r="A45">
        <v>70320</v>
      </c>
      <c r="B45">
        <v>703</v>
      </c>
      <c r="C45" t="s">
        <v>164</v>
      </c>
      <c r="D45" t="s">
        <v>361</v>
      </c>
      <c r="E45" t="s">
        <v>362</v>
      </c>
      <c r="F45" t="s">
        <v>544</v>
      </c>
      <c r="G45" t="s">
        <v>1579</v>
      </c>
      <c r="H45" t="s">
        <v>545</v>
      </c>
      <c r="I45">
        <v>6175</v>
      </c>
      <c r="J45" t="s">
        <v>485</v>
      </c>
      <c r="K45">
        <v>4352322300</v>
      </c>
      <c r="L45" t="s">
        <v>546</v>
      </c>
      <c r="M45" t="s">
        <v>547</v>
      </c>
      <c r="N45">
        <v>3001</v>
      </c>
      <c r="O45">
        <v>3212</v>
      </c>
      <c r="P45">
        <v>564</v>
      </c>
      <c r="Q45">
        <v>113</v>
      </c>
      <c r="R45">
        <v>117</v>
      </c>
      <c r="S45">
        <v>264</v>
      </c>
      <c r="T45">
        <v>-29</v>
      </c>
      <c r="U45">
        <v>102</v>
      </c>
    </row>
    <row r="46" spans="1:21" x14ac:dyDescent="0.2">
      <c r="A46">
        <v>70322</v>
      </c>
      <c r="B46">
        <v>703</v>
      </c>
      <c r="C46" t="s">
        <v>169</v>
      </c>
      <c r="D46" t="s">
        <v>361</v>
      </c>
      <c r="E46" t="s">
        <v>362</v>
      </c>
      <c r="F46" t="s">
        <v>548</v>
      </c>
      <c r="G46" t="s">
        <v>1580</v>
      </c>
      <c r="H46" t="s">
        <v>1581</v>
      </c>
      <c r="I46">
        <v>6114</v>
      </c>
      <c r="J46" t="s">
        <v>549</v>
      </c>
      <c r="K46">
        <v>43522468203</v>
      </c>
      <c r="L46" t="s">
        <v>550</v>
      </c>
      <c r="M46" t="s">
        <v>551</v>
      </c>
      <c r="N46">
        <v>1664</v>
      </c>
      <c r="O46">
        <v>1658</v>
      </c>
      <c r="P46">
        <v>318</v>
      </c>
      <c r="Q46">
        <v>61</v>
      </c>
      <c r="R46">
        <v>57</v>
      </c>
      <c r="S46">
        <v>160</v>
      </c>
      <c r="T46">
        <v>6</v>
      </c>
      <c r="U46">
        <v>53</v>
      </c>
    </row>
    <row r="47" spans="1:21" x14ac:dyDescent="0.2">
      <c r="A47">
        <v>70323</v>
      </c>
      <c r="B47">
        <v>703</v>
      </c>
      <c r="C47" t="s">
        <v>170</v>
      </c>
      <c r="D47" t="s">
        <v>361</v>
      </c>
      <c r="E47" t="s">
        <v>362</v>
      </c>
      <c r="F47" t="s">
        <v>552</v>
      </c>
      <c r="G47" t="s">
        <v>1582</v>
      </c>
      <c r="H47" t="s">
        <v>553</v>
      </c>
      <c r="I47">
        <v>6115</v>
      </c>
      <c r="J47" t="s">
        <v>554</v>
      </c>
      <c r="K47">
        <v>43522468511</v>
      </c>
      <c r="L47" t="s">
        <v>555</v>
      </c>
      <c r="M47" t="s">
        <v>556</v>
      </c>
      <c r="N47">
        <v>833</v>
      </c>
      <c r="O47">
        <v>857</v>
      </c>
      <c r="P47">
        <v>149</v>
      </c>
      <c r="Q47">
        <v>27</v>
      </c>
      <c r="R47">
        <v>25</v>
      </c>
      <c r="S47">
        <v>73</v>
      </c>
      <c r="T47">
        <v>-4</v>
      </c>
      <c r="U47">
        <v>27</v>
      </c>
    </row>
    <row r="48" spans="1:21" x14ac:dyDescent="0.2">
      <c r="A48">
        <v>70325</v>
      </c>
      <c r="B48">
        <v>703</v>
      </c>
      <c r="C48" t="s">
        <v>179</v>
      </c>
      <c r="D48" t="s">
        <v>361</v>
      </c>
      <c r="E48" t="s">
        <v>362</v>
      </c>
      <c r="F48" t="s">
        <v>557</v>
      </c>
      <c r="G48" t="s">
        <v>1583</v>
      </c>
      <c r="H48" t="s">
        <v>558</v>
      </c>
      <c r="I48">
        <v>6072</v>
      </c>
      <c r="J48" t="s">
        <v>1584</v>
      </c>
      <c r="K48">
        <v>43512377378</v>
      </c>
      <c r="L48" t="s">
        <v>559</v>
      </c>
      <c r="M48" t="s">
        <v>560</v>
      </c>
      <c r="N48">
        <v>1129</v>
      </c>
      <c r="O48">
        <v>1192</v>
      </c>
      <c r="P48">
        <v>221</v>
      </c>
      <c r="Q48">
        <v>49</v>
      </c>
      <c r="R48">
        <v>42</v>
      </c>
      <c r="S48">
        <v>100</v>
      </c>
      <c r="T48">
        <v>32</v>
      </c>
      <c r="U48">
        <v>45</v>
      </c>
    </row>
    <row r="49" spans="1:21" x14ac:dyDescent="0.2">
      <c r="A49">
        <v>70326</v>
      </c>
      <c r="B49">
        <v>703</v>
      </c>
      <c r="C49" t="s">
        <v>184</v>
      </c>
      <c r="D49" t="s">
        <v>361</v>
      </c>
      <c r="E49" t="s">
        <v>362</v>
      </c>
      <c r="F49" t="s">
        <v>561</v>
      </c>
      <c r="G49" t="s">
        <v>1585</v>
      </c>
      <c r="H49" t="s">
        <v>1586</v>
      </c>
      <c r="I49">
        <v>6105</v>
      </c>
      <c r="J49" t="s">
        <v>562</v>
      </c>
      <c r="K49">
        <v>4352146205</v>
      </c>
      <c r="L49" t="s">
        <v>563</v>
      </c>
      <c r="M49" t="s">
        <v>564</v>
      </c>
      <c r="N49">
        <v>2472</v>
      </c>
      <c r="O49">
        <v>2520</v>
      </c>
      <c r="P49">
        <v>363</v>
      </c>
      <c r="Q49">
        <v>65</v>
      </c>
      <c r="R49">
        <v>62</v>
      </c>
      <c r="S49">
        <v>180</v>
      </c>
      <c r="T49">
        <v>41</v>
      </c>
      <c r="U49">
        <v>55</v>
      </c>
    </row>
    <row r="50" spans="1:21" x14ac:dyDescent="0.2">
      <c r="A50">
        <v>70328</v>
      </c>
      <c r="B50">
        <v>703</v>
      </c>
      <c r="C50" t="s">
        <v>190</v>
      </c>
      <c r="D50" t="s">
        <v>361</v>
      </c>
      <c r="E50" t="s">
        <v>362</v>
      </c>
      <c r="F50" t="s">
        <v>566</v>
      </c>
      <c r="G50" t="s">
        <v>1587</v>
      </c>
      <c r="H50" t="s">
        <v>1588</v>
      </c>
      <c r="I50">
        <v>6142</v>
      </c>
      <c r="J50" t="s">
        <v>481</v>
      </c>
      <c r="K50">
        <v>43522562514</v>
      </c>
      <c r="L50" t="s">
        <v>1589</v>
      </c>
      <c r="M50" t="s">
        <v>567</v>
      </c>
      <c r="N50">
        <v>1976</v>
      </c>
      <c r="O50">
        <v>1963</v>
      </c>
      <c r="P50">
        <v>402</v>
      </c>
      <c r="Q50">
        <v>79</v>
      </c>
      <c r="R50">
        <v>82</v>
      </c>
      <c r="S50">
        <v>182</v>
      </c>
      <c r="T50">
        <v>45</v>
      </c>
      <c r="U50">
        <v>71</v>
      </c>
    </row>
    <row r="51" spans="1:21" x14ac:dyDescent="0.2">
      <c r="A51">
        <v>70329</v>
      </c>
      <c r="B51">
        <v>703</v>
      </c>
      <c r="C51" t="s">
        <v>192</v>
      </c>
      <c r="D51" t="s">
        <v>361</v>
      </c>
      <c r="E51" t="s">
        <v>362</v>
      </c>
      <c r="F51" t="s">
        <v>1590</v>
      </c>
      <c r="G51" t="s">
        <v>1591</v>
      </c>
      <c r="H51" t="s">
        <v>568</v>
      </c>
      <c r="I51">
        <v>6068</v>
      </c>
      <c r="J51" t="s">
        <v>569</v>
      </c>
      <c r="K51">
        <v>43522356570</v>
      </c>
      <c r="L51" t="s">
        <v>570</v>
      </c>
      <c r="M51" t="s">
        <v>571</v>
      </c>
      <c r="N51">
        <v>4625</v>
      </c>
      <c r="O51">
        <v>4594</v>
      </c>
      <c r="P51">
        <v>931</v>
      </c>
      <c r="Q51">
        <v>165</v>
      </c>
      <c r="R51">
        <v>168</v>
      </c>
      <c r="S51">
        <v>431</v>
      </c>
      <c r="T51">
        <v>131</v>
      </c>
      <c r="U51">
        <v>128</v>
      </c>
    </row>
    <row r="52" spans="1:21" x14ac:dyDescent="0.2">
      <c r="A52">
        <v>70331</v>
      </c>
      <c r="B52">
        <v>703</v>
      </c>
      <c r="C52" t="s">
        <v>198</v>
      </c>
      <c r="D52" t="s">
        <v>361</v>
      </c>
      <c r="E52" t="s">
        <v>362</v>
      </c>
      <c r="F52" t="s">
        <v>572</v>
      </c>
      <c r="G52" t="s">
        <v>1592</v>
      </c>
      <c r="H52" t="s">
        <v>1593</v>
      </c>
      <c r="I52">
        <v>6162</v>
      </c>
      <c r="J52" t="s">
        <v>573</v>
      </c>
      <c r="K52">
        <v>43512548400</v>
      </c>
      <c r="L52" t="s">
        <v>574</v>
      </c>
      <c r="M52" t="s">
        <v>575</v>
      </c>
      <c r="N52">
        <v>2248</v>
      </c>
      <c r="O52">
        <v>2336</v>
      </c>
      <c r="P52">
        <v>438</v>
      </c>
      <c r="Q52">
        <v>74</v>
      </c>
      <c r="R52">
        <v>80</v>
      </c>
      <c r="S52">
        <v>223</v>
      </c>
      <c r="T52">
        <v>9</v>
      </c>
      <c r="U52">
        <v>73</v>
      </c>
    </row>
    <row r="53" spans="1:21" x14ac:dyDescent="0.2">
      <c r="A53">
        <v>70332</v>
      </c>
      <c r="B53">
        <v>703</v>
      </c>
      <c r="C53" t="s">
        <v>201</v>
      </c>
      <c r="D53" t="s">
        <v>361</v>
      </c>
      <c r="E53" t="s">
        <v>362</v>
      </c>
      <c r="F53" t="s">
        <v>1594</v>
      </c>
      <c r="G53" t="s">
        <v>1595</v>
      </c>
      <c r="H53" t="s">
        <v>576</v>
      </c>
      <c r="I53">
        <v>6161</v>
      </c>
      <c r="J53" t="s">
        <v>577</v>
      </c>
      <c r="K53">
        <v>43512546170</v>
      </c>
      <c r="L53" t="s">
        <v>578</v>
      </c>
      <c r="M53" t="s">
        <v>579</v>
      </c>
      <c r="N53">
        <v>2112</v>
      </c>
      <c r="O53">
        <v>2129</v>
      </c>
      <c r="P53">
        <v>365</v>
      </c>
      <c r="Q53">
        <v>97</v>
      </c>
      <c r="R53">
        <v>60</v>
      </c>
      <c r="S53">
        <v>150</v>
      </c>
      <c r="T53">
        <v>24</v>
      </c>
      <c r="U53">
        <v>85</v>
      </c>
    </row>
    <row r="54" spans="1:21" x14ac:dyDescent="0.2">
      <c r="A54">
        <v>70333</v>
      </c>
      <c r="B54">
        <v>703</v>
      </c>
      <c r="C54" t="s">
        <v>203</v>
      </c>
      <c r="D54" t="s">
        <v>361</v>
      </c>
      <c r="E54" t="s">
        <v>362</v>
      </c>
      <c r="F54" t="s">
        <v>580</v>
      </c>
      <c r="G54" t="s">
        <v>1596</v>
      </c>
      <c r="H54" t="s">
        <v>1597</v>
      </c>
      <c r="I54">
        <v>6145</v>
      </c>
      <c r="J54" t="s">
        <v>581</v>
      </c>
      <c r="K54">
        <v>4352786211</v>
      </c>
      <c r="L54" t="s">
        <v>582</v>
      </c>
      <c r="M54" t="s">
        <v>583</v>
      </c>
      <c r="N54">
        <v>2061</v>
      </c>
      <c r="O54">
        <v>2065</v>
      </c>
      <c r="P54">
        <v>403</v>
      </c>
      <c r="Q54">
        <v>71</v>
      </c>
      <c r="R54">
        <v>84</v>
      </c>
      <c r="S54">
        <v>185</v>
      </c>
      <c r="T54">
        <v>-10</v>
      </c>
      <c r="U54">
        <v>62</v>
      </c>
    </row>
    <row r="55" spans="1:21" x14ac:dyDescent="0.2">
      <c r="A55">
        <v>70334</v>
      </c>
      <c r="B55">
        <v>703</v>
      </c>
      <c r="C55" t="s">
        <v>205</v>
      </c>
      <c r="D55" t="s">
        <v>361</v>
      </c>
      <c r="E55" t="s">
        <v>362</v>
      </c>
      <c r="F55" t="s">
        <v>1598</v>
      </c>
      <c r="G55" t="s">
        <v>1599</v>
      </c>
      <c r="H55" t="s">
        <v>584</v>
      </c>
      <c r="I55">
        <v>6167</v>
      </c>
      <c r="J55" t="s">
        <v>585</v>
      </c>
      <c r="K55">
        <v>4352262210</v>
      </c>
      <c r="L55" t="s">
        <v>586</v>
      </c>
      <c r="M55" t="s">
        <v>587</v>
      </c>
      <c r="N55">
        <v>4882</v>
      </c>
      <c r="O55">
        <v>4981</v>
      </c>
      <c r="P55">
        <v>902</v>
      </c>
      <c r="Q55">
        <v>175</v>
      </c>
      <c r="R55">
        <v>158</v>
      </c>
      <c r="S55">
        <v>434</v>
      </c>
      <c r="T55">
        <v>34</v>
      </c>
      <c r="U55">
        <v>153</v>
      </c>
    </row>
    <row r="56" spans="1:21" x14ac:dyDescent="0.2">
      <c r="A56">
        <v>70335</v>
      </c>
      <c r="B56">
        <v>703</v>
      </c>
      <c r="C56" t="s">
        <v>210</v>
      </c>
      <c r="D56" t="s">
        <v>361</v>
      </c>
      <c r="E56" t="s">
        <v>362</v>
      </c>
      <c r="F56" t="s">
        <v>1600</v>
      </c>
      <c r="G56" t="s">
        <v>1601</v>
      </c>
      <c r="H56" t="s">
        <v>1968</v>
      </c>
      <c r="I56">
        <v>6406</v>
      </c>
      <c r="J56" t="s">
        <v>588</v>
      </c>
      <c r="K56">
        <v>43526262747</v>
      </c>
      <c r="L56" t="s">
        <v>589</v>
      </c>
      <c r="M56" t="s">
        <v>590</v>
      </c>
      <c r="N56">
        <v>1884</v>
      </c>
      <c r="O56">
        <v>1938</v>
      </c>
      <c r="P56">
        <v>429</v>
      </c>
      <c r="Q56">
        <v>67</v>
      </c>
      <c r="R56">
        <v>78</v>
      </c>
      <c r="S56">
        <v>224</v>
      </c>
      <c r="T56">
        <v>-16</v>
      </c>
      <c r="U56">
        <v>61</v>
      </c>
    </row>
    <row r="57" spans="1:21" x14ac:dyDescent="0.2">
      <c r="A57">
        <v>70336</v>
      </c>
      <c r="B57">
        <v>703</v>
      </c>
      <c r="C57" t="s">
        <v>212</v>
      </c>
      <c r="D57" t="s">
        <v>361</v>
      </c>
      <c r="E57" t="s">
        <v>362</v>
      </c>
      <c r="F57" t="s">
        <v>591</v>
      </c>
      <c r="G57" t="s">
        <v>1602</v>
      </c>
      <c r="H57" t="s">
        <v>592</v>
      </c>
      <c r="I57">
        <v>6157</v>
      </c>
      <c r="J57" t="s">
        <v>593</v>
      </c>
      <c r="K57">
        <v>4352748746210</v>
      </c>
      <c r="L57" t="s">
        <v>594</v>
      </c>
      <c r="M57" t="s">
        <v>595</v>
      </c>
      <c r="N57">
        <v>391</v>
      </c>
      <c r="O57">
        <v>371</v>
      </c>
      <c r="P57">
        <v>79</v>
      </c>
      <c r="Q57">
        <v>14</v>
      </c>
      <c r="R57">
        <v>10</v>
      </c>
      <c r="S57">
        <v>43</v>
      </c>
      <c r="T57">
        <v>17</v>
      </c>
      <c r="U57">
        <v>12</v>
      </c>
    </row>
    <row r="58" spans="1:21" x14ac:dyDescent="0.2">
      <c r="A58">
        <v>70337</v>
      </c>
      <c r="B58">
        <v>703</v>
      </c>
      <c r="C58" t="s">
        <v>214</v>
      </c>
      <c r="D58" t="s">
        <v>361</v>
      </c>
      <c r="E58" t="s">
        <v>362</v>
      </c>
      <c r="F58" t="s">
        <v>596</v>
      </c>
      <c r="G58" t="s">
        <v>597</v>
      </c>
      <c r="H58" t="s">
        <v>1603</v>
      </c>
      <c r="I58">
        <v>6173</v>
      </c>
      <c r="J58" t="s">
        <v>598</v>
      </c>
      <c r="K58">
        <v>43523281313</v>
      </c>
      <c r="L58" t="s">
        <v>599</v>
      </c>
      <c r="M58" t="s">
        <v>600</v>
      </c>
      <c r="N58">
        <v>3096</v>
      </c>
      <c r="O58">
        <v>3141</v>
      </c>
      <c r="P58">
        <v>653</v>
      </c>
      <c r="Q58">
        <v>126</v>
      </c>
      <c r="R58">
        <v>123</v>
      </c>
      <c r="S58">
        <v>323</v>
      </c>
      <c r="T58">
        <v>-73</v>
      </c>
      <c r="U58">
        <v>119</v>
      </c>
    </row>
    <row r="59" spans="1:21" x14ac:dyDescent="0.2">
      <c r="A59">
        <v>70338</v>
      </c>
      <c r="B59">
        <v>703</v>
      </c>
      <c r="C59" t="s">
        <v>218</v>
      </c>
      <c r="D59" t="s">
        <v>361</v>
      </c>
      <c r="E59" t="s">
        <v>362</v>
      </c>
      <c r="F59" t="s">
        <v>601</v>
      </c>
      <c r="G59" t="s">
        <v>602</v>
      </c>
      <c r="H59" t="s">
        <v>603</v>
      </c>
      <c r="I59">
        <v>6082</v>
      </c>
      <c r="J59" t="s">
        <v>604</v>
      </c>
      <c r="K59">
        <v>43512378757</v>
      </c>
      <c r="L59" t="s">
        <v>605</v>
      </c>
      <c r="M59" t="s">
        <v>606</v>
      </c>
      <c r="N59">
        <v>1115</v>
      </c>
      <c r="O59">
        <v>1158</v>
      </c>
      <c r="P59">
        <v>215</v>
      </c>
      <c r="Q59">
        <v>54</v>
      </c>
      <c r="R59">
        <v>39</v>
      </c>
      <c r="S59">
        <v>92</v>
      </c>
      <c r="T59">
        <v>52</v>
      </c>
      <c r="U59">
        <v>44</v>
      </c>
    </row>
    <row r="60" spans="1:21" x14ac:dyDescent="0.2">
      <c r="A60">
        <v>70339</v>
      </c>
      <c r="B60">
        <v>703</v>
      </c>
      <c r="C60" t="s">
        <v>219</v>
      </c>
      <c r="D60" t="s">
        <v>361</v>
      </c>
      <c r="E60" t="s">
        <v>362</v>
      </c>
      <c r="F60" t="s">
        <v>607</v>
      </c>
      <c r="G60" t="s">
        <v>608</v>
      </c>
      <c r="H60" t="s">
        <v>609</v>
      </c>
      <c r="I60">
        <v>6408</v>
      </c>
      <c r="J60" t="s">
        <v>610</v>
      </c>
      <c r="K60">
        <v>43523888280</v>
      </c>
      <c r="L60" t="s">
        <v>611</v>
      </c>
      <c r="M60" t="s">
        <v>612</v>
      </c>
      <c r="N60">
        <v>1082</v>
      </c>
      <c r="O60">
        <v>1085</v>
      </c>
      <c r="P60">
        <v>188</v>
      </c>
      <c r="Q60">
        <v>51</v>
      </c>
      <c r="R60">
        <v>40</v>
      </c>
      <c r="S60">
        <v>77</v>
      </c>
      <c r="T60">
        <v>-4</v>
      </c>
      <c r="U60">
        <v>49</v>
      </c>
    </row>
    <row r="61" spans="1:21" x14ac:dyDescent="0.2">
      <c r="A61">
        <v>70340</v>
      </c>
      <c r="B61">
        <v>703</v>
      </c>
      <c r="C61" t="s">
        <v>221</v>
      </c>
      <c r="D61" t="s">
        <v>361</v>
      </c>
      <c r="E61" t="s">
        <v>362</v>
      </c>
      <c r="F61" t="s">
        <v>613</v>
      </c>
      <c r="G61" t="s">
        <v>1604</v>
      </c>
      <c r="H61" t="s">
        <v>1605</v>
      </c>
      <c r="I61">
        <v>6405</v>
      </c>
      <c r="J61" t="s">
        <v>614</v>
      </c>
      <c r="K61">
        <v>43526262263</v>
      </c>
      <c r="L61" t="s">
        <v>615</v>
      </c>
      <c r="M61" t="s">
        <v>616</v>
      </c>
      <c r="N61">
        <v>1239</v>
      </c>
      <c r="O61">
        <v>1214</v>
      </c>
      <c r="P61">
        <v>269</v>
      </c>
      <c r="Q61">
        <v>39</v>
      </c>
      <c r="R61">
        <v>50</v>
      </c>
      <c r="S61">
        <v>138</v>
      </c>
      <c r="T61">
        <v>82</v>
      </c>
      <c r="U61">
        <v>30</v>
      </c>
    </row>
    <row r="62" spans="1:21" x14ac:dyDescent="0.2">
      <c r="A62">
        <v>70342</v>
      </c>
      <c r="B62">
        <v>703</v>
      </c>
      <c r="C62" t="s">
        <v>229</v>
      </c>
      <c r="D62" t="s">
        <v>361</v>
      </c>
      <c r="E62" t="s">
        <v>362</v>
      </c>
      <c r="F62" t="s">
        <v>617</v>
      </c>
      <c r="G62" t="s">
        <v>1606</v>
      </c>
      <c r="H62" t="s">
        <v>618</v>
      </c>
      <c r="I62">
        <v>6404</v>
      </c>
      <c r="J62" t="s">
        <v>1607</v>
      </c>
      <c r="K62">
        <v>43523888332</v>
      </c>
      <c r="L62" t="s">
        <v>619</v>
      </c>
      <c r="M62" t="s">
        <v>620</v>
      </c>
      <c r="N62">
        <v>1300</v>
      </c>
      <c r="O62">
        <v>1340</v>
      </c>
      <c r="P62">
        <v>326</v>
      </c>
      <c r="Q62">
        <v>64</v>
      </c>
      <c r="R62">
        <v>69</v>
      </c>
      <c r="S62">
        <v>152</v>
      </c>
      <c r="T62">
        <v>43</v>
      </c>
      <c r="U62">
        <v>52</v>
      </c>
    </row>
    <row r="63" spans="1:21" x14ac:dyDescent="0.2">
      <c r="A63">
        <v>70343</v>
      </c>
      <c r="B63">
        <v>703</v>
      </c>
      <c r="C63" t="s">
        <v>234</v>
      </c>
      <c r="D63" t="s">
        <v>361</v>
      </c>
      <c r="E63" t="s">
        <v>362</v>
      </c>
      <c r="F63" t="s">
        <v>621</v>
      </c>
      <c r="G63" t="s">
        <v>1608</v>
      </c>
      <c r="H63" t="s">
        <v>622</v>
      </c>
      <c r="I63">
        <v>6179</v>
      </c>
      <c r="J63" t="s">
        <v>623</v>
      </c>
      <c r="K63">
        <v>43523277177</v>
      </c>
      <c r="L63" t="s">
        <v>624</v>
      </c>
      <c r="M63" t="s">
        <v>625</v>
      </c>
      <c r="N63">
        <v>1115</v>
      </c>
      <c r="O63">
        <v>1109</v>
      </c>
      <c r="P63">
        <v>244</v>
      </c>
      <c r="Q63">
        <v>51</v>
      </c>
      <c r="R63">
        <v>42</v>
      </c>
      <c r="S63">
        <v>117</v>
      </c>
      <c r="T63">
        <v>-8</v>
      </c>
      <c r="U63">
        <v>46</v>
      </c>
    </row>
    <row r="64" spans="1:21" x14ac:dyDescent="0.2">
      <c r="A64">
        <v>70344</v>
      </c>
      <c r="B64">
        <v>703</v>
      </c>
      <c r="C64" t="s">
        <v>237</v>
      </c>
      <c r="D64" t="s">
        <v>361</v>
      </c>
      <c r="E64" t="s">
        <v>362</v>
      </c>
      <c r="F64" t="s">
        <v>626</v>
      </c>
      <c r="G64" t="s">
        <v>627</v>
      </c>
      <c r="H64" t="s">
        <v>628</v>
      </c>
      <c r="I64">
        <v>6103</v>
      </c>
      <c r="J64" t="s">
        <v>1609</v>
      </c>
      <c r="K64">
        <v>4352123116</v>
      </c>
      <c r="L64" t="s">
        <v>629</v>
      </c>
      <c r="M64" t="s">
        <v>630</v>
      </c>
      <c r="N64">
        <v>1454</v>
      </c>
      <c r="O64">
        <v>1535</v>
      </c>
      <c r="P64">
        <v>237</v>
      </c>
      <c r="Q64">
        <v>50</v>
      </c>
      <c r="R64">
        <v>38</v>
      </c>
      <c r="S64">
        <v>111</v>
      </c>
      <c r="T64">
        <v>65</v>
      </c>
      <c r="U64">
        <v>47</v>
      </c>
    </row>
    <row r="65" spans="1:21" x14ac:dyDescent="0.2">
      <c r="A65">
        <v>70345</v>
      </c>
      <c r="B65">
        <v>703</v>
      </c>
      <c r="C65" t="s">
        <v>244</v>
      </c>
      <c r="D65" t="s">
        <v>361</v>
      </c>
      <c r="E65" t="s">
        <v>362</v>
      </c>
      <c r="F65" t="s">
        <v>631</v>
      </c>
      <c r="G65" t="s">
        <v>632</v>
      </c>
      <c r="H65" t="s">
        <v>633</v>
      </c>
      <c r="I65">
        <v>6074</v>
      </c>
      <c r="J65" t="s">
        <v>634</v>
      </c>
      <c r="K65">
        <v>43522378877</v>
      </c>
      <c r="L65" t="s">
        <v>635</v>
      </c>
      <c r="M65" t="s">
        <v>636</v>
      </c>
      <c r="N65">
        <v>1940</v>
      </c>
      <c r="O65">
        <v>2029</v>
      </c>
      <c r="P65">
        <v>412</v>
      </c>
      <c r="Q65">
        <v>69</v>
      </c>
      <c r="R65">
        <v>80</v>
      </c>
      <c r="S65">
        <v>210</v>
      </c>
      <c r="T65">
        <v>-4</v>
      </c>
      <c r="U65">
        <v>58</v>
      </c>
    </row>
    <row r="66" spans="1:21" x14ac:dyDescent="0.2">
      <c r="A66">
        <v>70346</v>
      </c>
      <c r="B66">
        <v>703</v>
      </c>
      <c r="C66" t="s">
        <v>247</v>
      </c>
      <c r="D66" t="s">
        <v>501</v>
      </c>
      <c r="E66" t="s">
        <v>502</v>
      </c>
      <c r="F66" t="s">
        <v>1610</v>
      </c>
      <c r="G66" t="s">
        <v>637</v>
      </c>
      <c r="H66" t="s">
        <v>638</v>
      </c>
      <c r="I66">
        <v>6063</v>
      </c>
      <c r="J66" t="s">
        <v>639</v>
      </c>
      <c r="K66">
        <v>43512245110</v>
      </c>
      <c r="L66" t="s">
        <v>640</v>
      </c>
      <c r="M66" t="s">
        <v>641</v>
      </c>
      <c r="N66">
        <v>9337</v>
      </c>
      <c r="O66">
        <v>9766</v>
      </c>
      <c r="P66">
        <v>1768</v>
      </c>
      <c r="Q66">
        <v>297</v>
      </c>
      <c r="R66">
        <v>315</v>
      </c>
      <c r="S66">
        <v>868</v>
      </c>
      <c r="T66">
        <v>112</v>
      </c>
      <c r="U66">
        <v>250</v>
      </c>
    </row>
    <row r="67" spans="1:21" x14ac:dyDescent="0.2">
      <c r="A67">
        <v>70347</v>
      </c>
      <c r="B67">
        <v>703</v>
      </c>
      <c r="C67" t="s">
        <v>277</v>
      </c>
      <c r="D67" t="s">
        <v>361</v>
      </c>
      <c r="E67" t="s">
        <v>362</v>
      </c>
      <c r="F67" t="s">
        <v>642</v>
      </c>
      <c r="G67" t="s">
        <v>1611</v>
      </c>
      <c r="H67" t="s">
        <v>642</v>
      </c>
      <c r="I67">
        <v>6184</v>
      </c>
      <c r="J67" t="s">
        <v>643</v>
      </c>
      <c r="K67">
        <v>435236566</v>
      </c>
      <c r="L67" t="s">
        <v>644</v>
      </c>
      <c r="M67" t="s">
        <v>645</v>
      </c>
      <c r="N67">
        <v>186</v>
      </c>
      <c r="O67">
        <v>188</v>
      </c>
      <c r="P67">
        <v>36</v>
      </c>
      <c r="Q67">
        <v>12</v>
      </c>
      <c r="R67">
        <v>5</v>
      </c>
      <c r="S67">
        <v>12</v>
      </c>
      <c r="T67">
        <v>0</v>
      </c>
      <c r="U67">
        <v>11</v>
      </c>
    </row>
    <row r="68" spans="1:21" x14ac:dyDescent="0.2">
      <c r="A68">
        <v>70348</v>
      </c>
      <c r="B68">
        <v>703</v>
      </c>
      <c r="C68" t="s">
        <v>249</v>
      </c>
      <c r="D68" t="s">
        <v>361</v>
      </c>
      <c r="E68" t="s">
        <v>362</v>
      </c>
      <c r="F68" t="s">
        <v>1612</v>
      </c>
      <c r="G68" t="s">
        <v>1613</v>
      </c>
      <c r="I68">
        <v>6108</v>
      </c>
      <c r="J68" t="s">
        <v>646</v>
      </c>
      <c r="K68">
        <v>4352135204</v>
      </c>
      <c r="L68" t="s">
        <v>647</v>
      </c>
      <c r="M68" t="s">
        <v>648</v>
      </c>
      <c r="N68">
        <v>1389</v>
      </c>
      <c r="O68">
        <v>1354</v>
      </c>
      <c r="P68">
        <v>240</v>
      </c>
      <c r="Q68">
        <v>40</v>
      </c>
      <c r="R68">
        <v>45</v>
      </c>
      <c r="S68">
        <v>106</v>
      </c>
      <c r="T68">
        <v>7</v>
      </c>
      <c r="U68">
        <v>34</v>
      </c>
    </row>
    <row r="69" spans="1:21" x14ac:dyDescent="0.2">
      <c r="A69">
        <v>70349</v>
      </c>
      <c r="B69">
        <v>703</v>
      </c>
      <c r="C69" t="s">
        <v>254</v>
      </c>
      <c r="D69" t="s">
        <v>361</v>
      </c>
      <c r="E69" t="s">
        <v>362</v>
      </c>
      <c r="F69" t="s">
        <v>649</v>
      </c>
      <c r="G69" t="s">
        <v>1614</v>
      </c>
      <c r="H69" t="s">
        <v>650</v>
      </c>
      <c r="I69">
        <v>6154</v>
      </c>
      <c r="J69" t="s">
        <v>651</v>
      </c>
      <c r="K69">
        <v>4352795203</v>
      </c>
      <c r="L69" t="s">
        <v>652</v>
      </c>
      <c r="M69" t="s">
        <v>653</v>
      </c>
      <c r="N69">
        <v>887</v>
      </c>
      <c r="O69">
        <v>883</v>
      </c>
      <c r="P69">
        <v>174</v>
      </c>
      <c r="Q69">
        <v>35</v>
      </c>
      <c r="R69">
        <v>25</v>
      </c>
      <c r="S69">
        <v>86</v>
      </c>
      <c r="T69">
        <v>-4</v>
      </c>
      <c r="U69">
        <v>31</v>
      </c>
    </row>
    <row r="70" spans="1:21" x14ac:dyDescent="0.2">
      <c r="A70">
        <v>70350</v>
      </c>
      <c r="B70">
        <v>703</v>
      </c>
      <c r="C70" t="s">
        <v>255</v>
      </c>
      <c r="D70" t="s">
        <v>361</v>
      </c>
      <c r="E70" t="s">
        <v>362</v>
      </c>
      <c r="F70" t="s">
        <v>654</v>
      </c>
      <c r="G70" t="s">
        <v>1615</v>
      </c>
      <c r="H70" t="s">
        <v>655</v>
      </c>
      <c r="I70">
        <v>6141</v>
      </c>
      <c r="J70" t="s">
        <v>656</v>
      </c>
      <c r="K70">
        <v>43522562570</v>
      </c>
      <c r="L70" t="s">
        <v>657</v>
      </c>
      <c r="M70" t="s">
        <v>658</v>
      </c>
      <c r="N70">
        <v>1092</v>
      </c>
      <c r="O70">
        <v>1158</v>
      </c>
      <c r="P70">
        <v>229</v>
      </c>
      <c r="Q70">
        <v>37</v>
      </c>
      <c r="R70">
        <v>45</v>
      </c>
      <c r="S70">
        <v>108</v>
      </c>
      <c r="T70">
        <v>-19</v>
      </c>
      <c r="U70">
        <v>34</v>
      </c>
    </row>
    <row r="71" spans="1:21" x14ac:dyDescent="0.2">
      <c r="A71">
        <v>70351</v>
      </c>
      <c r="B71">
        <v>703</v>
      </c>
      <c r="C71" t="s">
        <v>262</v>
      </c>
      <c r="D71" t="s">
        <v>361</v>
      </c>
      <c r="E71" t="s">
        <v>362</v>
      </c>
      <c r="F71" t="s">
        <v>659</v>
      </c>
      <c r="G71" t="s">
        <v>1616</v>
      </c>
      <c r="H71" t="s">
        <v>660</v>
      </c>
      <c r="I71">
        <v>6100</v>
      </c>
      <c r="J71" t="s">
        <v>661</v>
      </c>
      <c r="K71">
        <v>4352122241</v>
      </c>
      <c r="L71" t="s">
        <v>662</v>
      </c>
      <c r="M71" t="s">
        <v>663</v>
      </c>
      <c r="N71">
        <v>3516</v>
      </c>
      <c r="O71">
        <v>3690</v>
      </c>
      <c r="P71">
        <v>546</v>
      </c>
      <c r="Q71">
        <v>95</v>
      </c>
      <c r="R71">
        <v>90</v>
      </c>
      <c r="S71">
        <v>280</v>
      </c>
      <c r="T71">
        <v>112</v>
      </c>
      <c r="U71">
        <v>97</v>
      </c>
    </row>
    <row r="72" spans="1:21" x14ac:dyDescent="0.2">
      <c r="A72">
        <v>70352</v>
      </c>
      <c r="B72">
        <v>703</v>
      </c>
      <c r="C72" t="s">
        <v>263</v>
      </c>
      <c r="D72" t="s">
        <v>361</v>
      </c>
      <c r="E72" t="s">
        <v>362</v>
      </c>
      <c r="F72" t="s">
        <v>664</v>
      </c>
      <c r="G72" t="s">
        <v>1617</v>
      </c>
      <c r="H72" t="s">
        <v>665</v>
      </c>
      <c r="I72">
        <v>6181</v>
      </c>
      <c r="J72" t="s">
        <v>666</v>
      </c>
      <c r="K72">
        <v>435230210</v>
      </c>
      <c r="L72" t="s">
        <v>667</v>
      </c>
      <c r="M72" t="s">
        <v>668</v>
      </c>
      <c r="N72">
        <v>1350</v>
      </c>
      <c r="O72">
        <v>1342</v>
      </c>
      <c r="P72">
        <v>232</v>
      </c>
      <c r="Q72">
        <v>41</v>
      </c>
      <c r="R72">
        <v>31</v>
      </c>
      <c r="S72">
        <v>124</v>
      </c>
      <c r="T72">
        <v>6</v>
      </c>
      <c r="U72">
        <v>34</v>
      </c>
    </row>
    <row r="73" spans="1:21" x14ac:dyDescent="0.2">
      <c r="A73">
        <v>70353</v>
      </c>
      <c r="B73">
        <v>703</v>
      </c>
      <c r="C73" t="s">
        <v>267</v>
      </c>
      <c r="D73" t="s">
        <v>361</v>
      </c>
      <c r="E73" t="s">
        <v>362</v>
      </c>
      <c r="F73" t="s">
        <v>669</v>
      </c>
      <c r="G73" t="s">
        <v>1618</v>
      </c>
      <c r="H73" t="s">
        <v>670</v>
      </c>
      <c r="I73">
        <v>6073</v>
      </c>
      <c r="J73" t="s">
        <v>671</v>
      </c>
      <c r="K73">
        <v>43512377214</v>
      </c>
      <c r="L73" t="s">
        <v>1619</v>
      </c>
      <c r="M73" t="s">
        <v>1620</v>
      </c>
      <c r="N73">
        <v>2277</v>
      </c>
      <c r="O73">
        <v>2254</v>
      </c>
      <c r="P73">
        <v>463</v>
      </c>
      <c r="Q73">
        <v>66</v>
      </c>
      <c r="R73">
        <v>63</v>
      </c>
      <c r="S73">
        <v>261</v>
      </c>
      <c r="T73">
        <v>28</v>
      </c>
      <c r="U73">
        <v>58</v>
      </c>
    </row>
    <row r="74" spans="1:21" x14ac:dyDescent="0.2">
      <c r="A74">
        <v>70354</v>
      </c>
      <c r="B74">
        <v>703</v>
      </c>
      <c r="C74" t="s">
        <v>129</v>
      </c>
      <c r="D74" t="s">
        <v>357</v>
      </c>
      <c r="E74" t="s">
        <v>1511</v>
      </c>
      <c r="F74" t="s">
        <v>1621</v>
      </c>
      <c r="G74" t="s">
        <v>1622</v>
      </c>
      <c r="H74" t="s">
        <v>672</v>
      </c>
      <c r="I74">
        <v>6060</v>
      </c>
      <c r="J74" t="s">
        <v>673</v>
      </c>
      <c r="K74">
        <v>43522358450</v>
      </c>
      <c r="L74" t="s">
        <v>674</v>
      </c>
      <c r="M74" t="s">
        <v>675</v>
      </c>
      <c r="N74">
        <v>14322</v>
      </c>
      <c r="O74">
        <v>14864</v>
      </c>
      <c r="P74">
        <v>2550</v>
      </c>
      <c r="Q74">
        <v>466</v>
      </c>
      <c r="R74">
        <v>425</v>
      </c>
      <c r="S74">
        <v>1242</v>
      </c>
      <c r="T74">
        <v>525</v>
      </c>
      <c r="U74">
        <v>436</v>
      </c>
    </row>
    <row r="75" spans="1:21" x14ac:dyDescent="0.2">
      <c r="A75">
        <v>70355</v>
      </c>
      <c r="B75">
        <v>703</v>
      </c>
      <c r="C75" t="s">
        <v>285</v>
      </c>
      <c r="D75" t="s">
        <v>501</v>
      </c>
      <c r="E75" t="s">
        <v>502</v>
      </c>
      <c r="F75" t="s">
        <v>1623</v>
      </c>
      <c r="G75" t="s">
        <v>1624</v>
      </c>
      <c r="H75" t="s">
        <v>676</v>
      </c>
      <c r="I75">
        <v>6150</v>
      </c>
      <c r="J75" t="s">
        <v>639</v>
      </c>
      <c r="K75">
        <v>4352726251</v>
      </c>
      <c r="L75" t="s">
        <v>1625</v>
      </c>
      <c r="M75" t="s">
        <v>677</v>
      </c>
      <c r="N75">
        <v>3685</v>
      </c>
      <c r="O75">
        <v>3699</v>
      </c>
      <c r="P75">
        <v>705</v>
      </c>
      <c r="Q75">
        <v>112</v>
      </c>
      <c r="R75">
        <v>121</v>
      </c>
      <c r="S75">
        <v>352</v>
      </c>
      <c r="T75">
        <v>14</v>
      </c>
      <c r="U75">
        <v>103</v>
      </c>
    </row>
    <row r="76" spans="1:21" x14ac:dyDescent="0.2">
      <c r="A76">
        <v>70356</v>
      </c>
      <c r="B76">
        <v>703</v>
      </c>
      <c r="C76" t="s">
        <v>294</v>
      </c>
      <c r="D76" t="s">
        <v>361</v>
      </c>
      <c r="E76" t="s">
        <v>362</v>
      </c>
      <c r="F76" t="s">
        <v>678</v>
      </c>
      <c r="G76" t="s">
        <v>1626</v>
      </c>
      <c r="H76" t="s">
        <v>679</v>
      </c>
      <c r="I76">
        <v>6165</v>
      </c>
      <c r="J76" t="s">
        <v>1627</v>
      </c>
      <c r="K76">
        <v>43522562290</v>
      </c>
      <c r="L76" t="s">
        <v>680</v>
      </c>
      <c r="M76" t="s">
        <v>681</v>
      </c>
      <c r="N76">
        <v>1616</v>
      </c>
      <c r="O76">
        <v>1619</v>
      </c>
      <c r="P76">
        <v>286</v>
      </c>
      <c r="Q76">
        <v>51</v>
      </c>
      <c r="R76">
        <v>56</v>
      </c>
      <c r="S76">
        <v>140</v>
      </c>
      <c r="T76">
        <v>12</v>
      </c>
      <c r="U76">
        <v>39</v>
      </c>
    </row>
    <row r="77" spans="1:21" x14ac:dyDescent="0.2">
      <c r="A77">
        <v>70357</v>
      </c>
      <c r="B77">
        <v>703</v>
      </c>
      <c r="C77" t="s">
        <v>295</v>
      </c>
      <c r="D77" t="s">
        <v>501</v>
      </c>
      <c r="E77" t="s">
        <v>502</v>
      </c>
      <c r="F77" t="s">
        <v>682</v>
      </c>
      <c r="G77" t="s">
        <v>1628</v>
      </c>
      <c r="H77" t="s">
        <v>683</v>
      </c>
      <c r="I77">
        <v>6410</v>
      </c>
      <c r="J77" t="s">
        <v>1629</v>
      </c>
      <c r="K77">
        <v>4352626961</v>
      </c>
      <c r="L77" t="s">
        <v>684</v>
      </c>
      <c r="M77" t="s">
        <v>685</v>
      </c>
      <c r="N77">
        <v>16133</v>
      </c>
      <c r="O77">
        <v>16477</v>
      </c>
      <c r="P77">
        <v>3108</v>
      </c>
      <c r="Q77">
        <v>549</v>
      </c>
      <c r="R77">
        <v>558</v>
      </c>
      <c r="S77">
        <v>1472</v>
      </c>
      <c r="T77">
        <v>86</v>
      </c>
      <c r="U77">
        <v>495</v>
      </c>
    </row>
    <row r="78" spans="1:21" x14ac:dyDescent="0.2">
      <c r="A78">
        <v>70358</v>
      </c>
      <c r="B78">
        <v>703</v>
      </c>
      <c r="C78" t="s">
        <v>297</v>
      </c>
      <c r="D78" t="s">
        <v>361</v>
      </c>
      <c r="E78" t="s">
        <v>362</v>
      </c>
      <c r="F78" t="s">
        <v>686</v>
      </c>
      <c r="G78" t="s">
        <v>687</v>
      </c>
      <c r="H78" t="s">
        <v>688</v>
      </c>
      <c r="I78">
        <v>6065</v>
      </c>
      <c r="J78" t="s">
        <v>689</v>
      </c>
      <c r="K78">
        <v>435223492861</v>
      </c>
      <c r="L78" t="s">
        <v>690</v>
      </c>
      <c r="M78" t="s">
        <v>691</v>
      </c>
      <c r="N78">
        <v>4178</v>
      </c>
      <c r="O78">
        <v>4291</v>
      </c>
      <c r="P78">
        <v>806</v>
      </c>
      <c r="Q78">
        <v>141</v>
      </c>
      <c r="R78">
        <v>132</v>
      </c>
      <c r="S78">
        <v>396</v>
      </c>
      <c r="T78">
        <v>123</v>
      </c>
      <c r="U78">
        <v>120</v>
      </c>
    </row>
    <row r="79" spans="1:21" x14ac:dyDescent="0.2">
      <c r="A79">
        <v>70359</v>
      </c>
      <c r="B79">
        <v>703</v>
      </c>
      <c r="C79" t="s">
        <v>302</v>
      </c>
      <c r="D79" t="s">
        <v>361</v>
      </c>
      <c r="E79" t="s">
        <v>362</v>
      </c>
      <c r="F79" t="s">
        <v>692</v>
      </c>
      <c r="G79" t="s">
        <v>693</v>
      </c>
      <c r="H79" t="s">
        <v>1630</v>
      </c>
      <c r="I79">
        <v>6152</v>
      </c>
      <c r="J79" t="s">
        <v>694</v>
      </c>
      <c r="K79">
        <v>4352755210</v>
      </c>
      <c r="L79" t="s">
        <v>695</v>
      </c>
      <c r="M79" t="s">
        <v>696</v>
      </c>
      <c r="N79">
        <v>1336</v>
      </c>
      <c r="O79">
        <v>1357</v>
      </c>
      <c r="P79">
        <v>237</v>
      </c>
      <c r="Q79">
        <v>42</v>
      </c>
      <c r="R79">
        <v>39</v>
      </c>
      <c r="S79">
        <v>126</v>
      </c>
      <c r="T79">
        <v>17</v>
      </c>
      <c r="U79">
        <v>37</v>
      </c>
    </row>
    <row r="80" spans="1:21" x14ac:dyDescent="0.2">
      <c r="A80">
        <v>70360</v>
      </c>
      <c r="B80">
        <v>703</v>
      </c>
      <c r="C80" t="s">
        <v>304</v>
      </c>
      <c r="D80" t="s">
        <v>361</v>
      </c>
      <c r="E80" t="s">
        <v>362</v>
      </c>
      <c r="F80" t="s">
        <v>697</v>
      </c>
      <c r="G80" t="s">
        <v>1631</v>
      </c>
      <c r="H80" t="s">
        <v>1632</v>
      </c>
      <c r="I80">
        <v>6075</v>
      </c>
      <c r="J80" t="s">
        <v>698</v>
      </c>
      <c r="K80">
        <v>43522378303</v>
      </c>
      <c r="L80" t="s">
        <v>1633</v>
      </c>
      <c r="M80" t="s">
        <v>699</v>
      </c>
      <c r="N80">
        <v>1689</v>
      </c>
      <c r="O80">
        <v>1762</v>
      </c>
      <c r="P80">
        <v>315</v>
      </c>
      <c r="Q80">
        <v>63</v>
      </c>
      <c r="R80">
        <v>66</v>
      </c>
      <c r="S80">
        <v>145</v>
      </c>
      <c r="T80">
        <v>98</v>
      </c>
      <c r="U80">
        <v>49</v>
      </c>
    </row>
    <row r="81" spans="1:21" x14ac:dyDescent="0.2">
      <c r="A81">
        <v>70361</v>
      </c>
      <c r="B81">
        <v>703</v>
      </c>
      <c r="C81" t="s">
        <v>308</v>
      </c>
      <c r="D81" t="s">
        <v>361</v>
      </c>
      <c r="E81" t="s">
        <v>362</v>
      </c>
      <c r="F81" t="s">
        <v>700</v>
      </c>
      <c r="G81" t="s">
        <v>1634</v>
      </c>
      <c r="H81" t="s">
        <v>1969</v>
      </c>
      <c r="I81">
        <v>6178</v>
      </c>
      <c r="J81" t="s">
        <v>701</v>
      </c>
      <c r="K81">
        <v>4352323229</v>
      </c>
      <c r="L81" t="s">
        <v>702</v>
      </c>
      <c r="N81">
        <v>241</v>
      </c>
      <c r="O81">
        <v>226</v>
      </c>
      <c r="P81">
        <v>31</v>
      </c>
      <c r="Q81">
        <v>11</v>
      </c>
      <c r="R81">
        <v>6</v>
      </c>
      <c r="S81">
        <v>9</v>
      </c>
      <c r="T81">
        <v>84</v>
      </c>
      <c r="U81">
        <v>10</v>
      </c>
    </row>
    <row r="82" spans="1:21" x14ac:dyDescent="0.2">
      <c r="A82">
        <v>70362</v>
      </c>
      <c r="B82">
        <v>703</v>
      </c>
      <c r="C82" t="s">
        <v>310</v>
      </c>
      <c r="D82" t="s">
        <v>361</v>
      </c>
      <c r="E82" t="s">
        <v>362</v>
      </c>
      <c r="F82" t="s">
        <v>703</v>
      </c>
      <c r="G82" t="s">
        <v>1635</v>
      </c>
      <c r="H82" t="s">
        <v>704</v>
      </c>
      <c r="I82">
        <v>6154</v>
      </c>
      <c r="J82" t="s">
        <v>1636</v>
      </c>
      <c r="K82">
        <v>4352795209</v>
      </c>
      <c r="L82" t="s">
        <v>705</v>
      </c>
      <c r="M82" t="s">
        <v>706</v>
      </c>
      <c r="N82">
        <v>525</v>
      </c>
      <c r="O82">
        <v>521</v>
      </c>
      <c r="P82">
        <v>92</v>
      </c>
      <c r="Q82">
        <v>20</v>
      </c>
      <c r="R82">
        <v>15</v>
      </c>
      <c r="S82">
        <v>41</v>
      </c>
      <c r="T82">
        <v>-24</v>
      </c>
      <c r="U82">
        <v>19</v>
      </c>
    </row>
    <row r="83" spans="1:21" x14ac:dyDescent="0.2">
      <c r="A83">
        <v>70364</v>
      </c>
      <c r="B83">
        <v>703</v>
      </c>
      <c r="C83" t="s">
        <v>314</v>
      </c>
      <c r="D83" t="s">
        <v>501</v>
      </c>
      <c r="E83" t="s">
        <v>502</v>
      </c>
      <c r="F83" t="s">
        <v>1637</v>
      </c>
      <c r="G83" t="s">
        <v>1638</v>
      </c>
      <c r="H83" t="s">
        <v>707</v>
      </c>
      <c r="I83">
        <v>6176</v>
      </c>
      <c r="J83" t="s">
        <v>708</v>
      </c>
      <c r="K83">
        <v>43512303111</v>
      </c>
      <c r="L83" t="s">
        <v>709</v>
      </c>
      <c r="M83" t="s">
        <v>710</v>
      </c>
      <c r="N83">
        <v>7038</v>
      </c>
      <c r="O83">
        <v>7224</v>
      </c>
      <c r="P83">
        <v>1268</v>
      </c>
      <c r="Q83">
        <v>215</v>
      </c>
      <c r="R83">
        <v>220</v>
      </c>
      <c r="S83">
        <v>649</v>
      </c>
      <c r="T83">
        <v>187</v>
      </c>
      <c r="U83">
        <v>189</v>
      </c>
    </row>
    <row r="84" spans="1:21" x14ac:dyDescent="0.2">
      <c r="A84">
        <v>70365</v>
      </c>
      <c r="B84">
        <v>703</v>
      </c>
      <c r="C84" t="s">
        <v>313</v>
      </c>
      <c r="D84" t="s">
        <v>361</v>
      </c>
      <c r="E84" t="s">
        <v>362</v>
      </c>
      <c r="F84" t="s">
        <v>1639</v>
      </c>
      <c r="G84" t="s">
        <v>1640</v>
      </c>
      <c r="H84" t="s">
        <v>1641</v>
      </c>
      <c r="I84">
        <v>6111</v>
      </c>
      <c r="J84" t="s">
        <v>711</v>
      </c>
      <c r="K84">
        <v>43522452311</v>
      </c>
      <c r="L84" t="s">
        <v>712</v>
      </c>
      <c r="M84" t="s">
        <v>713</v>
      </c>
      <c r="N84">
        <v>4547</v>
      </c>
      <c r="O84">
        <v>4613</v>
      </c>
      <c r="P84">
        <v>850</v>
      </c>
      <c r="Q84">
        <v>149</v>
      </c>
      <c r="R84">
        <v>142</v>
      </c>
      <c r="S84">
        <v>424</v>
      </c>
      <c r="T84">
        <v>45</v>
      </c>
      <c r="U84">
        <v>133</v>
      </c>
    </row>
    <row r="85" spans="1:21" x14ac:dyDescent="0.2">
      <c r="A85">
        <v>70366</v>
      </c>
      <c r="B85">
        <v>703</v>
      </c>
      <c r="C85" t="s">
        <v>320</v>
      </c>
      <c r="D85" t="s">
        <v>361</v>
      </c>
      <c r="E85" t="s">
        <v>362</v>
      </c>
      <c r="F85" t="s">
        <v>714</v>
      </c>
      <c r="G85" t="s">
        <v>1642</v>
      </c>
      <c r="H85" t="s">
        <v>715</v>
      </c>
      <c r="I85">
        <v>6113</v>
      </c>
      <c r="J85" t="s">
        <v>716</v>
      </c>
      <c r="K85">
        <v>43522452230</v>
      </c>
      <c r="L85" t="s">
        <v>717</v>
      </c>
      <c r="M85" t="s">
        <v>718</v>
      </c>
      <c r="N85">
        <v>774</v>
      </c>
      <c r="O85">
        <v>799</v>
      </c>
      <c r="P85">
        <v>159</v>
      </c>
      <c r="Q85">
        <v>32</v>
      </c>
      <c r="R85">
        <v>33</v>
      </c>
      <c r="S85">
        <v>72</v>
      </c>
      <c r="T85">
        <v>15</v>
      </c>
      <c r="U85">
        <v>32</v>
      </c>
    </row>
    <row r="86" spans="1:21" x14ac:dyDescent="0.2">
      <c r="A86">
        <v>70367</v>
      </c>
      <c r="B86">
        <v>703</v>
      </c>
      <c r="C86" t="s">
        <v>321</v>
      </c>
      <c r="D86" t="s">
        <v>501</v>
      </c>
      <c r="E86" t="s">
        <v>502</v>
      </c>
      <c r="F86" t="s">
        <v>1643</v>
      </c>
      <c r="G86" t="s">
        <v>1644</v>
      </c>
      <c r="H86" t="s">
        <v>1645</v>
      </c>
      <c r="I86">
        <v>6112</v>
      </c>
      <c r="J86" t="s">
        <v>719</v>
      </c>
      <c r="K86">
        <v>4352245858</v>
      </c>
      <c r="L86" t="s">
        <v>720</v>
      </c>
      <c r="M86" t="s">
        <v>721</v>
      </c>
      <c r="N86">
        <v>8103</v>
      </c>
      <c r="O86">
        <v>8073</v>
      </c>
      <c r="P86">
        <v>1429</v>
      </c>
      <c r="Q86">
        <v>266</v>
      </c>
      <c r="R86">
        <v>257</v>
      </c>
      <c r="S86">
        <v>685</v>
      </c>
      <c r="T86">
        <v>238</v>
      </c>
      <c r="U86">
        <v>245</v>
      </c>
    </row>
    <row r="87" spans="1:21" x14ac:dyDescent="0.2">
      <c r="A87">
        <v>70368</v>
      </c>
      <c r="B87">
        <v>703</v>
      </c>
      <c r="C87" t="s">
        <v>328</v>
      </c>
      <c r="D87" t="s">
        <v>361</v>
      </c>
      <c r="E87" t="s">
        <v>362</v>
      </c>
      <c r="F87" t="s">
        <v>1646</v>
      </c>
      <c r="G87" t="s">
        <v>1647</v>
      </c>
      <c r="H87" t="s">
        <v>722</v>
      </c>
      <c r="I87">
        <v>6413</v>
      </c>
      <c r="J87" t="s">
        <v>723</v>
      </c>
      <c r="K87">
        <v>4352645206</v>
      </c>
      <c r="L87" t="s">
        <v>724</v>
      </c>
      <c r="M87" t="s">
        <v>725</v>
      </c>
      <c r="N87">
        <v>988</v>
      </c>
      <c r="O87">
        <v>1018</v>
      </c>
      <c r="P87">
        <v>198</v>
      </c>
      <c r="Q87">
        <v>29</v>
      </c>
      <c r="R87">
        <v>30</v>
      </c>
      <c r="S87">
        <v>106</v>
      </c>
      <c r="T87">
        <v>27</v>
      </c>
      <c r="U87">
        <v>33</v>
      </c>
    </row>
    <row r="88" spans="1:21" x14ac:dyDescent="0.2">
      <c r="A88">
        <v>70369</v>
      </c>
      <c r="B88">
        <v>703</v>
      </c>
      <c r="C88" t="s">
        <v>334</v>
      </c>
      <c r="D88" t="s">
        <v>501</v>
      </c>
      <c r="E88" t="s">
        <v>502</v>
      </c>
      <c r="F88" t="s">
        <v>726</v>
      </c>
      <c r="G88" t="s">
        <v>1648</v>
      </c>
      <c r="H88" t="s">
        <v>1649</v>
      </c>
      <c r="I88">
        <v>6170</v>
      </c>
      <c r="J88" t="s">
        <v>727</v>
      </c>
      <c r="K88">
        <v>43523854001</v>
      </c>
      <c r="L88" t="s">
        <v>1650</v>
      </c>
      <c r="M88" t="s">
        <v>728</v>
      </c>
      <c r="N88">
        <v>8142</v>
      </c>
      <c r="O88">
        <v>8426</v>
      </c>
      <c r="P88">
        <v>1521</v>
      </c>
      <c r="Q88">
        <v>262</v>
      </c>
      <c r="R88">
        <v>229</v>
      </c>
      <c r="S88">
        <v>768</v>
      </c>
      <c r="T88">
        <v>-75</v>
      </c>
      <c r="U88">
        <v>229</v>
      </c>
    </row>
    <row r="89" spans="1:21" x14ac:dyDescent="0.2">
      <c r="A89">
        <v>70370</v>
      </c>
      <c r="B89">
        <v>703</v>
      </c>
      <c r="C89" t="s">
        <v>187</v>
      </c>
      <c r="D89" t="s">
        <v>501</v>
      </c>
      <c r="E89" t="s">
        <v>502</v>
      </c>
      <c r="F89" t="s">
        <v>1651</v>
      </c>
      <c r="G89" t="s">
        <v>1652</v>
      </c>
      <c r="I89">
        <v>6143</v>
      </c>
      <c r="J89" t="s">
        <v>1653</v>
      </c>
      <c r="K89">
        <v>4352736230</v>
      </c>
      <c r="L89" t="s">
        <v>1654</v>
      </c>
      <c r="M89" t="s">
        <v>1655</v>
      </c>
      <c r="N89">
        <v>3576</v>
      </c>
      <c r="O89">
        <v>3597</v>
      </c>
      <c r="P89">
        <v>618</v>
      </c>
      <c r="Q89">
        <v>103</v>
      </c>
      <c r="R89">
        <v>99</v>
      </c>
      <c r="S89">
        <v>310</v>
      </c>
      <c r="T89">
        <v>107</v>
      </c>
      <c r="U89">
        <v>91</v>
      </c>
    </row>
    <row r="90" spans="1:21" x14ac:dyDescent="0.2">
      <c r="A90">
        <v>70401</v>
      </c>
      <c r="B90">
        <v>704</v>
      </c>
      <c r="C90" t="s">
        <v>71</v>
      </c>
      <c r="D90" t="s">
        <v>361</v>
      </c>
      <c r="E90" t="s">
        <v>362</v>
      </c>
      <c r="F90" t="s">
        <v>729</v>
      </c>
      <c r="G90" t="s">
        <v>1656</v>
      </c>
      <c r="H90" t="s">
        <v>730</v>
      </c>
      <c r="I90">
        <v>6371</v>
      </c>
      <c r="J90" t="s">
        <v>731</v>
      </c>
      <c r="K90">
        <v>435356645110</v>
      </c>
      <c r="L90" t="s">
        <v>732</v>
      </c>
      <c r="M90" t="s">
        <v>733</v>
      </c>
      <c r="N90">
        <v>1140</v>
      </c>
      <c r="O90">
        <v>1126</v>
      </c>
      <c r="P90">
        <v>151</v>
      </c>
      <c r="Q90">
        <v>35</v>
      </c>
      <c r="R90">
        <v>22</v>
      </c>
      <c r="S90">
        <v>61</v>
      </c>
      <c r="T90">
        <v>5</v>
      </c>
      <c r="U90">
        <v>29</v>
      </c>
    </row>
    <row r="91" spans="1:21" x14ac:dyDescent="0.2">
      <c r="A91">
        <v>70402</v>
      </c>
      <c r="B91">
        <v>704</v>
      </c>
      <c r="C91" t="s">
        <v>85</v>
      </c>
      <c r="D91" t="s">
        <v>361</v>
      </c>
      <c r="E91" t="s">
        <v>362</v>
      </c>
      <c r="F91" t="s">
        <v>1657</v>
      </c>
      <c r="G91" t="s">
        <v>1658</v>
      </c>
      <c r="H91" t="s">
        <v>734</v>
      </c>
      <c r="I91">
        <v>6364</v>
      </c>
      <c r="J91" t="s">
        <v>735</v>
      </c>
      <c r="K91">
        <v>4353348110</v>
      </c>
      <c r="L91" t="s">
        <v>736</v>
      </c>
      <c r="M91" t="s">
        <v>737</v>
      </c>
      <c r="N91">
        <v>2638</v>
      </c>
      <c r="O91">
        <v>2622</v>
      </c>
      <c r="P91">
        <v>416</v>
      </c>
      <c r="Q91">
        <v>71</v>
      </c>
      <c r="R91">
        <v>78</v>
      </c>
      <c r="S91">
        <v>194</v>
      </c>
      <c r="T91">
        <v>6</v>
      </c>
      <c r="U91">
        <v>66</v>
      </c>
    </row>
    <row r="92" spans="1:21" x14ac:dyDescent="0.2">
      <c r="A92">
        <v>70403</v>
      </c>
      <c r="B92">
        <v>704</v>
      </c>
      <c r="C92" t="s">
        <v>101</v>
      </c>
      <c r="D92" t="s">
        <v>501</v>
      </c>
      <c r="E92" t="s">
        <v>502</v>
      </c>
      <c r="F92" t="s">
        <v>738</v>
      </c>
      <c r="G92" t="s">
        <v>1659</v>
      </c>
      <c r="H92" t="s">
        <v>739</v>
      </c>
      <c r="I92">
        <v>6391</v>
      </c>
      <c r="J92" t="s">
        <v>485</v>
      </c>
      <c r="K92">
        <v>43535456203</v>
      </c>
      <c r="L92" t="s">
        <v>740</v>
      </c>
      <c r="M92" t="s">
        <v>741</v>
      </c>
      <c r="N92">
        <v>4525</v>
      </c>
      <c r="O92">
        <v>4474</v>
      </c>
      <c r="P92">
        <v>761</v>
      </c>
      <c r="Q92">
        <v>162</v>
      </c>
      <c r="R92">
        <v>132</v>
      </c>
      <c r="S92">
        <v>347</v>
      </c>
      <c r="T92">
        <v>221</v>
      </c>
      <c r="U92">
        <v>134</v>
      </c>
    </row>
    <row r="93" spans="1:21" x14ac:dyDescent="0.2">
      <c r="A93">
        <v>70404</v>
      </c>
      <c r="B93">
        <v>704</v>
      </c>
      <c r="C93" t="s">
        <v>118</v>
      </c>
      <c r="D93" t="s">
        <v>361</v>
      </c>
      <c r="E93" t="s">
        <v>362</v>
      </c>
      <c r="F93" t="s">
        <v>742</v>
      </c>
      <c r="G93" t="s">
        <v>1660</v>
      </c>
      <c r="H93" t="s">
        <v>743</v>
      </c>
      <c r="I93">
        <v>6353</v>
      </c>
      <c r="J93" t="s">
        <v>744</v>
      </c>
      <c r="K93">
        <v>4353582427</v>
      </c>
      <c r="L93" t="s">
        <v>745</v>
      </c>
      <c r="M93" t="s">
        <v>746</v>
      </c>
      <c r="N93">
        <v>1950</v>
      </c>
      <c r="O93">
        <v>2001</v>
      </c>
      <c r="P93">
        <v>289</v>
      </c>
      <c r="Q93">
        <v>62</v>
      </c>
      <c r="R93">
        <v>44</v>
      </c>
      <c r="S93">
        <v>130</v>
      </c>
      <c r="T93">
        <v>83</v>
      </c>
      <c r="U93">
        <v>46</v>
      </c>
    </row>
    <row r="94" spans="1:21" x14ac:dyDescent="0.2">
      <c r="A94">
        <v>70405</v>
      </c>
      <c r="B94">
        <v>704</v>
      </c>
      <c r="C94" t="s">
        <v>137</v>
      </c>
      <c r="D94" t="s">
        <v>361</v>
      </c>
      <c r="E94" t="s">
        <v>362</v>
      </c>
      <c r="F94" t="s">
        <v>747</v>
      </c>
      <c r="G94" t="s">
        <v>748</v>
      </c>
      <c r="H94" t="s">
        <v>1661</v>
      </c>
      <c r="I94">
        <v>6395</v>
      </c>
      <c r="J94" t="s">
        <v>749</v>
      </c>
      <c r="K94">
        <v>435359210</v>
      </c>
      <c r="L94" t="s">
        <v>750</v>
      </c>
      <c r="M94" t="s">
        <v>751</v>
      </c>
      <c r="N94">
        <v>1276</v>
      </c>
      <c r="O94">
        <v>1261</v>
      </c>
      <c r="P94">
        <v>249</v>
      </c>
      <c r="Q94">
        <v>38</v>
      </c>
      <c r="R94">
        <v>40</v>
      </c>
      <c r="S94">
        <v>115</v>
      </c>
      <c r="T94">
        <v>53</v>
      </c>
      <c r="U94">
        <v>35</v>
      </c>
    </row>
    <row r="95" spans="1:21" x14ac:dyDescent="0.2">
      <c r="A95">
        <v>70406</v>
      </c>
      <c r="B95">
        <v>704</v>
      </c>
      <c r="C95" t="s">
        <v>140</v>
      </c>
      <c r="D95" t="s">
        <v>501</v>
      </c>
      <c r="E95" t="s">
        <v>502</v>
      </c>
      <c r="F95" t="s">
        <v>752</v>
      </c>
      <c r="G95" t="s">
        <v>1662</v>
      </c>
      <c r="H95" t="s">
        <v>753</v>
      </c>
      <c r="I95">
        <v>6361</v>
      </c>
      <c r="J95" t="s">
        <v>754</v>
      </c>
      <c r="K95">
        <v>4353352205</v>
      </c>
      <c r="L95" t="s">
        <v>755</v>
      </c>
      <c r="M95" t="s">
        <v>756</v>
      </c>
      <c r="N95">
        <v>5674</v>
      </c>
      <c r="O95">
        <v>5623</v>
      </c>
      <c r="P95">
        <v>1039</v>
      </c>
      <c r="Q95">
        <v>188</v>
      </c>
      <c r="R95">
        <v>172</v>
      </c>
      <c r="S95">
        <v>507</v>
      </c>
      <c r="T95">
        <v>43</v>
      </c>
      <c r="U95">
        <v>181</v>
      </c>
    </row>
    <row r="96" spans="1:21" x14ac:dyDescent="0.2">
      <c r="A96">
        <v>70407</v>
      </c>
      <c r="B96">
        <v>704</v>
      </c>
      <c r="C96" t="s">
        <v>149</v>
      </c>
      <c r="D96" t="s">
        <v>361</v>
      </c>
      <c r="E96" t="s">
        <v>362</v>
      </c>
      <c r="F96" t="s">
        <v>757</v>
      </c>
      <c r="G96" t="s">
        <v>1663</v>
      </c>
      <c r="H96" t="s">
        <v>758</v>
      </c>
      <c r="I96">
        <v>6305</v>
      </c>
      <c r="J96" t="s">
        <v>485</v>
      </c>
      <c r="K96">
        <v>4353353590</v>
      </c>
      <c r="L96" t="s">
        <v>759</v>
      </c>
      <c r="M96" t="s">
        <v>760</v>
      </c>
      <c r="N96">
        <v>1194</v>
      </c>
      <c r="O96">
        <v>1164</v>
      </c>
      <c r="P96">
        <v>204</v>
      </c>
      <c r="Q96">
        <v>45</v>
      </c>
      <c r="R96">
        <v>31</v>
      </c>
      <c r="S96">
        <v>92</v>
      </c>
      <c r="T96">
        <v>12</v>
      </c>
      <c r="U96">
        <v>46</v>
      </c>
    </row>
    <row r="97" spans="1:21" x14ac:dyDescent="0.2">
      <c r="A97">
        <v>70408</v>
      </c>
      <c r="B97">
        <v>704</v>
      </c>
      <c r="C97" t="s">
        <v>152</v>
      </c>
      <c r="D97" t="s">
        <v>361</v>
      </c>
      <c r="E97" t="s">
        <v>362</v>
      </c>
      <c r="F97" t="s">
        <v>761</v>
      </c>
      <c r="G97" t="s">
        <v>1664</v>
      </c>
      <c r="H97" t="s">
        <v>762</v>
      </c>
      <c r="I97">
        <v>6373</v>
      </c>
      <c r="J97" t="s">
        <v>763</v>
      </c>
      <c r="K97">
        <v>4353555202</v>
      </c>
      <c r="L97" t="s">
        <v>764</v>
      </c>
      <c r="M97" t="s">
        <v>765</v>
      </c>
      <c r="N97">
        <v>1533</v>
      </c>
      <c r="O97">
        <v>1520</v>
      </c>
      <c r="P97">
        <v>215</v>
      </c>
      <c r="Q97">
        <v>28</v>
      </c>
      <c r="R97">
        <v>32</v>
      </c>
      <c r="S97">
        <v>118</v>
      </c>
      <c r="T97">
        <v>-16</v>
      </c>
      <c r="U97">
        <v>27</v>
      </c>
    </row>
    <row r="98" spans="1:21" x14ac:dyDescent="0.2">
      <c r="A98">
        <v>70409</v>
      </c>
      <c r="B98">
        <v>704</v>
      </c>
      <c r="C98" t="s">
        <v>165</v>
      </c>
      <c r="D98" t="s">
        <v>361</v>
      </c>
      <c r="E98" t="s">
        <v>362</v>
      </c>
      <c r="F98" t="s">
        <v>766</v>
      </c>
      <c r="G98" t="s">
        <v>1665</v>
      </c>
      <c r="H98" t="s">
        <v>767</v>
      </c>
      <c r="I98">
        <v>6365</v>
      </c>
      <c r="J98" t="s">
        <v>768</v>
      </c>
      <c r="K98">
        <v>43535722130</v>
      </c>
      <c r="L98" t="s">
        <v>769</v>
      </c>
      <c r="M98" t="s">
        <v>770</v>
      </c>
      <c r="N98">
        <v>5361</v>
      </c>
      <c r="O98">
        <v>5316</v>
      </c>
      <c r="P98">
        <v>750</v>
      </c>
      <c r="Q98">
        <v>139</v>
      </c>
      <c r="R98">
        <v>125</v>
      </c>
      <c r="S98">
        <v>346</v>
      </c>
      <c r="T98">
        <v>123</v>
      </c>
      <c r="U98">
        <v>134</v>
      </c>
    </row>
    <row r="99" spans="1:21" x14ac:dyDescent="0.2">
      <c r="A99">
        <v>70410</v>
      </c>
      <c r="B99">
        <v>704</v>
      </c>
      <c r="C99" t="s">
        <v>167</v>
      </c>
      <c r="D99" t="s">
        <v>361</v>
      </c>
      <c r="E99" t="s">
        <v>362</v>
      </c>
      <c r="F99" t="s">
        <v>771</v>
      </c>
      <c r="G99" t="s">
        <v>1666</v>
      </c>
      <c r="H99" t="s">
        <v>772</v>
      </c>
      <c r="I99">
        <v>6382</v>
      </c>
      <c r="J99" t="s">
        <v>689</v>
      </c>
      <c r="K99">
        <v>43535263111</v>
      </c>
      <c r="L99" t="s">
        <v>773</v>
      </c>
      <c r="M99" t="s">
        <v>774</v>
      </c>
      <c r="N99">
        <v>4109</v>
      </c>
      <c r="O99">
        <v>4118</v>
      </c>
      <c r="P99">
        <v>775</v>
      </c>
      <c r="Q99">
        <v>148</v>
      </c>
      <c r="R99">
        <v>129</v>
      </c>
      <c r="S99">
        <v>368</v>
      </c>
      <c r="T99">
        <v>30</v>
      </c>
      <c r="U99">
        <v>136</v>
      </c>
    </row>
    <row r="100" spans="1:21" x14ac:dyDescent="0.2">
      <c r="A100">
        <v>70411</v>
      </c>
      <c r="B100">
        <v>704</v>
      </c>
      <c r="C100" t="s">
        <v>168</v>
      </c>
      <c r="D100" t="s">
        <v>357</v>
      </c>
      <c r="E100" t="s">
        <v>1511</v>
      </c>
      <c r="F100" t="s">
        <v>775</v>
      </c>
      <c r="G100" t="s">
        <v>776</v>
      </c>
      <c r="H100" t="s">
        <v>777</v>
      </c>
      <c r="I100">
        <v>6370</v>
      </c>
      <c r="J100" t="s">
        <v>778</v>
      </c>
      <c r="K100">
        <v>43535662161</v>
      </c>
      <c r="L100" t="s">
        <v>779</v>
      </c>
      <c r="M100" t="s">
        <v>780</v>
      </c>
      <c r="N100">
        <v>8212</v>
      </c>
      <c r="O100">
        <v>8357</v>
      </c>
      <c r="P100">
        <v>1010</v>
      </c>
      <c r="Q100">
        <v>195</v>
      </c>
      <c r="R100">
        <v>161</v>
      </c>
      <c r="S100">
        <v>483</v>
      </c>
      <c r="T100">
        <v>117</v>
      </c>
      <c r="U100">
        <v>166</v>
      </c>
    </row>
    <row r="101" spans="1:21" x14ac:dyDescent="0.2">
      <c r="A101">
        <v>70412</v>
      </c>
      <c r="B101">
        <v>704</v>
      </c>
      <c r="C101" t="s">
        <v>171</v>
      </c>
      <c r="D101" t="s">
        <v>361</v>
      </c>
      <c r="E101" t="s">
        <v>362</v>
      </c>
      <c r="F101" t="s">
        <v>781</v>
      </c>
      <c r="G101" t="s">
        <v>782</v>
      </c>
      <c r="H101" t="s">
        <v>783</v>
      </c>
      <c r="I101">
        <v>6345</v>
      </c>
      <c r="J101" t="s">
        <v>784</v>
      </c>
      <c r="K101">
        <v>4353756201</v>
      </c>
      <c r="L101" t="s">
        <v>785</v>
      </c>
      <c r="M101" t="s">
        <v>786</v>
      </c>
      <c r="N101">
        <v>4455</v>
      </c>
      <c r="O101">
        <v>4549</v>
      </c>
      <c r="P101">
        <v>789</v>
      </c>
      <c r="Q101">
        <v>143</v>
      </c>
      <c r="R101">
        <v>143</v>
      </c>
      <c r="S101">
        <v>382</v>
      </c>
      <c r="T101">
        <v>67</v>
      </c>
      <c r="U101">
        <v>142</v>
      </c>
    </row>
    <row r="102" spans="1:21" x14ac:dyDescent="0.2">
      <c r="A102">
        <v>70413</v>
      </c>
      <c r="B102">
        <v>704</v>
      </c>
      <c r="C102" t="s">
        <v>213</v>
      </c>
      <c r="D102" t="s">
        <v>361</v>
      </c>
      <c r="E102" t="s">
        <v>362</v>
      </c>
      <c r="F102" t="s">
        <v>787</v>
      </c>
      <c r="G102" t="s">
        <v>1667</v>
      </c>
      <c r="H102" t="s">
        <v>1668</v>
      </c>
      <c r="I102">
        <v>6372</v>
      </c>
      <c r="J102" t="s">
        <v>788</v>
      </c>
      <c r="K102">
        <v>43535262910</v>
      </c>
      <c r="L102" t="s">
        <v>789</v>
      </c>
      <c r="M102" t="s">
        <v>790</v>
      </c>
      <c r="N102">
        <v>2329</v>
      </c>
      <c r="O102">
        <v>2342</v>
      </c>
      <c r="P102">
        <v>399</v>
      </c>
      <c r="Q102">
        <v>88</v>
      </c>
      <c r="R102">
        <v>67</v>
      </c>
      <c r="S102">
        <v>183</v>
      </c>
      <c r="T102">
        <v>109</v>
      </c>
      <c r="U102">
        <v>86</v>
      </c>
    </row>
    <row r="103" spans="1:21" x14ac:dyDescent="0.2">
      <c r="A103">
        <v>70414</v>
      </c>
      <c r="B103">
        <v>704</v>
      </c>
      <c r="C103" t="s">
        <v>236</v>
      </c>
      <c r="D103" t="s">
        <v>361</v>
      </c>
      <c r="E103" t="s">
        <v>362</v>
      </c>
      <c r="F103" t="s">
        <v>791</v>
      </c>
      <c r="G103" t="s">
        <v>1669</v>
      </c>
      <c r="H103" t="s">
        <v>792</v>
      </c>
      <c r="I103">
        <v>6370</v>
      </c>
      <c r="J103" t="s">
        <v>793</v>
      </c>
      <c r="K103">
        <v>43535665410</v>
      </c>
      <c r="L103" t="s">
        <v>794</v>
      </c>
      <c r="M103" t="s">
        <v>795</v>
      </c>
      <c r="N103">
        <v>1725</v>
      </c>
      <c r="O103">
        <v>1751</v>
      </c>
      <c r="P103">
        <v>254</v>
      </c>
      <c r="Q103">
        <v>43</v>
      </c>
      <c r="R103">
        <v>39</v>
      </c>
      <c r="S103">
        <v>134</v>
      </c>
      <c r="T103">
        <v>64</v>
      </c>
      <c r="U103">
        <v>37</v>
      </c>
    </row>
    <row r="104" spans="1:21" x14ac:dyDescent="0.2">
      <c r="A104">
        <v>70415</v>
      </c>
      <c r="B104">
        <v>704</v>
      </c>
      <c r="C104" t="s">
        <v>273</v>
      </c>
      <c r="D104" t="s">
        <v>361</v>
      </c>
      <c r="E104" t="s">
        <v>362</v>
      </c>
      <c r="F104" t="s">
        <v>1670</v>
      </c>
      <c r="G104" t="s">
        <v>1671</v>
      </c>
      <c r="H104" t="s">
        <v>796</v>
      </c>
      <c r="I104">
        <v>6392</v>
      </c>
      <c r="J104" t="s">
        <v>797</v>
      </c>
      <c r="K104">
        <v>43535488150</v>
      </c>
      <c r="L104" t="s">
        <v>798</v>
      </c>
      <c r="M104" t="s">
        <v>799</v>
      </c>
      <c r="N104">
        <v>822</v>
      </c>
      <c r="O104">
        <v>805</v>
      </c>
      <c r="P104">
        <v>163</v>
      </c>
      <c r="Q104">
        <v>29</v>
      </c>
      <c r="R104">
        <v>26</v>
      </c>
      <c r="S104">
        <v>76</v>
      </c>
      <c r="T104">
        <v>26</v>
      </c>
      <c r="U104">
        <v>24</v>
      </c>
    </row>
    <row r="105" spans="1:21" x14ac:dyDescent="0.2">
      <c r="A105">
        <v>70416</v>
      </c>
      <c r="B105">
        <v>704</v>
      </c>
      <c r="C105" t="s">
        <v>275</v>
      </c>
      <c r="D105" t="s">
        <v>501</v>
      </c>
      <c r="E105" t="s">
        <v>502</v>
      </c>
      <c r="F105" t="s">
        <v>800</v>
      </c>
      <c r="G105" t="s">
        <v>1672</v>
      </c>
      <c r="H105" t="s">
        <v>801</v>
      </c>
      <c r="I105">
        <v>6380</v>
      </c>
      <c r="J105" t="s">
        <v>802</v>
      </c>
      <c r="K105">
        <v>43535269000</v>
      </c>
      <c r="L105" t="s">
        <v>803</v>
      </c>
      <c r="M105" t="s">
        <v>804</v>
      </c>
      <c r="N105">
        <v>9750</v>
      </c>
      <c r="O105">
        <v>9726</v>
      </c>
      <c r="P105">
        <v>1660</v>
      </c>
      <c r="Q105">
        <v>309</v>
      </c>
      <c r="R105">
        <v>259</v>
      </c>
      <c r="S105">
        <v>774</v>
      </c>
      <c r="T105">
        <v>234</v>
      </c>
      <c r="U105">
        <v>290</v>
      </c>
    </row>
    <row r="106" spans="1:21" x14ac:dyDescent="0.2">
      <c r="A106">
        <v>70417</v>
      </c>
      <c r="B106">
        <v>704</v>
      </c>
      <c r="C106" t="s">
        <v>278</v>
      </c>
      <c r="D106" t="s">
        <v>361</v>
      </c>
      <c r="E106" t="s">
        <v>362</v>
      </c>
      <c r="F106" t="s">
        <v>1673</v>
      </c>
      <c r="G106" t="s">
        <v>1674</v>
      </c>
      <c r="H106" t="s">
        <v>1675</v>
      </c>
      <c r="I106">
        <v>6393</v>
      </c>
      <c r="J106" t="s">
        <v>805</v>
      </c>
      <c r="K106">
        <v>43535488181</v>
      </c>
      <c r="L106" t="s">
        <v>806</v>
      </c>
      <c r="M106" t="s">
        <v>807</v>
      </c>
      <c r="N106">
        <v>1908</v>
      </c>
      <c r="O106">
        <v>1928</v>
      </c>
      <c r="P106">
        <v>380</v>
      </c>
      <c r="Q106">
        <v>69</v>
      </c>
      <c r="R106">
        <v>75</v>
      </c>
      <c r="S106">
        <v>182</v>
      </c>
      <c r="T106">
        <v>47</v>
      </c>
      <c r="U106">
        <v>56</v>
      </c>
    </row>
    <row r="107" spans="1:21" x14ac:dyDescent="0.2">
      <c r="A107">
        <v>70418</v>
      </c>
      <c r="B107">
        <v>704</v>
      </c>
      <c r="C107" t="s">
        <v>259</v>
      </c>
      <c r="D107" t="s">
        <v>361</v>
      </c>
      <c r="E107" t="s">
        <v>362</v>
      </c>
      <c r="F107" t="s">
        <v>1676</v>
      </c>
      <c r="G107" t="s">
        <v>1677</v>
      </c>
      <c r="H107" t="s">
        <v>808</v>
      </c>
      <c r="I107">
        <v>6385</v>
      </c>
      <c r="J107" t="s">
        <v>392</v>
      </c>
      <c r="K107">
        <v>4353756715</v>
      </c>
      <c r="L107" t="s">
        <v>809</v>
      </c>
      <c r="M107" t="s">
        <v>810</v>
      </c>
      <c r="N107">
        <v>906</v>
      </c>
      <c r="O107">
        <v>885</v>
      </c>
      <c r="P107">
        <v>156</v>
      </c>
      <c r="Q107">
        <v>35</v>
      </c>
      <c r="R107">
        <v>34</v>
      </c>
      <c r="S107">
        <v>63</v>
      </c>
      <c r="T107">
        <v>53</v>
      </c>
      <c r="U107">
        <v>33</v>
      </c>
    </row>
    <row r="108" spans="1:21" x14ac:dyDescent="0.2">
      <c r="A108">
        <v>70419</v>
      </c>
      <c r="B108">
        <v>704</v>
      </c>
      <c r="C108" t="s">
        <v>317</v>
      </c>
      <c r="D108" t="s">
        <v>361</v>
      </c>
      <c r="E108" t="s">
        <v>362</v>
      </c>
      <c r="F108" t="s">
        <v>811</v>
      </c>
      <c r="G108" t="s">
        <v>1678</v>
      </c>
      <c r="H108" t="s">
        <v>811</v>
      </c>
      <c r="I108">
        <v>6384</v>
      </c>
      <c r="J108" t="s">
        <v>812</v>
      </c>
      <c r="K108">
        <v>4353535202</v>
      </c>
      <c r="L108" t="s">
        <v>813</v>
      </c>
      <c r="M108" t="s">
        <v>814</v>
      </c>
      <c r="N108">
        <v>2074</v>
      </c>
      <c r="O108">
        <v>2053</v>
      </c>
      <c r="P108">
        <v>351</v>
      </c>
      <c r="Q108">
        <v>63</v>
      </c>
      <c r="R108">
        <v>60</v>
      </c>
      <c r="S108">
        <v>169</v>
      </c>
      <c r="T108">
        <v>18</v>
      </c>
      <c r="U108">
        <v>56</v>
      </c>
    </row>
    <row r="109" spans="1:21" x14ac:dyDescent="0.2">
      <c r="A109">
        <v>70420</v>
      </c>
      <c r="B109">
        <v>704</v>
      </c>
      <c r="C109" t="s">
        <v>326</v>
      </c>
      <c r="D109" t="s">
        <v>361</v>
      </c>
      <c r="E109" t="s">
        <v>362</v>
      </c>
      <c r="F109" t="s">
        <v>1679</v>
      </c>
      <c r="G109" t="s">
        <v>1680</v>
      </c>
      <c r="H109" t="s">
        <v>815</v>
      </c>
      <c r="I109">
        <v>6363</v>
      </c>
      <c r="J109" t="s">
        <v>485</v>
      </c>
      <c r="K109">
        <v>4353346203</v>
      </c>
      <c r="L109" t="s">
        <v>1681</v>
      </c>
      <c r="M109" t="s">
        <v>816</v>
      </c>
      <c r="N109">
        <v>3693</v>
      </c>
      <c r="O109">
        <v>3627</v>
      </c>
      <c r="P109">
        <v>593</v>
      </c>
      <c r="Q109">
        <v>95</v>
      </c>
      <c r="R109">
        <v>101</v>
      </c>
      <c r="S109">
        <v>297</v>
      </c>
      <c r="T109">
        <v>19</v>
      </c>
      <c r="U109">
        <v>88</v>
      </c>
    </row>
    <row r="110" spans="1:21" x14ac:dyDescent="0.2">
      <c r="A110">
        <v>70501</v>
      </c>
      <c r="B110">
        <v>705</v>
      </c>
      <c r="C110" t="s">
        <v>62</v>
      </c>
      <c r="D110" t="s">
        <v>361</v>
      </c>
      <c r="E110" t="s">
        <v>362</v>
      </c>
      <c r="F110" t="s">
        <v>817</v>
      </c>
      <c r="G110" t="s">
        <v>1682</v>
      </c>
      <c r="H110" t="s">
        <v>818</v>
      </c>
      <c r="I110">
        <v>6236</v>
      </c>
      <c r="J110" t="s">
        <v>1683</v>
      </c>
      <c r="K110">
        <v>4353365224</v>
      </c>
      <c r="L110" t="s">
        <v>819</v>
      </c>
      <c r="M110" t="s">
        <v>820</v>
      </c>
      <c r="N110">
        <v>2530</v>
      </c>
      <c r="O110">
        <v>2524</v>
      </c>
      <c r="P110">
        <v>466</v>
      </c>
      <c r="Q110">
        <v>72</v>
      </c>
      <c r="R110">
        <v>90</v>
      </c>
      <c r="S110">
        <v>212</v>
      </c>
      <c r="T110">
        <v>-16</v>
      </c>
      <c r="U110">
        <v>67</v>
      </c>
    </row>
    <row r="111" spans="1:21" x14ac:dyDescent="0.2">
      <c r="A111">
        <v>70502</v>
      </c>
      <c r="B111">
        <v>705</v>
      </c>
      <c r="C111" t="s">
        <v>65</v>
      </c>
      <c r="D111" t="s">
        <v>361</v>
      </c>
      <c r="E111" t="s">
        <v>362</v>
      </c>
      <c r="F111" t="s">
        <v>1684</v>
      </c>
      <c r="G111" t="s">
        <v>1685</v>
      </c>
      <c r="H111" t="s">
        <v>1686</v>
      </c>
      <c r="I111">
        <v>6321</v>
      </c>
      <c r="J111" t="s">
        <v>485</v>
      </c>
      <c r="K111">
        <v>43533274326</v>
      </c>
      <c r="L111" t="s">
        <v>1687</v>
      </c>
      <c r="M111" t="s">
        <v>821</v>
      </c>
      <c r="N111">
        <v>1015</v>
      </c>
      <c r="O111">
        <v>1030</v>
      </c>
      <c r="P111">
        <v>210</v>
      </c>
      <c r="Q111">
        <v>41</v>
      </c>
      <c r="R111">
        <v>33</v>
      </c>
      <c r="S111">
        <v>104</v>
      </c>
      <c r="T111">
        <v>4</v>
      </c>
      <c r="U111">
        <v>35</v>
      </c>
    </row>
    <row r="112" spans="1:21" x14ac:dyDescent="0.2">
      <c r="A112">
        <v>70503</v>
      </c>
      <c r="B112">
        <v>705</v>
      </c>
      <c r="C112" t="s">
        <v>75</v>
      </c>
      <c r="D112" t="s">
        <v>361</v>
      </c>
      <c r="E112" t="s">
        <v>362</v>
      </c>
      <c r="F112" t="s">
        <v>822</v>
      </c>
      <c r="G112" t="s">
        <v>1688</v>
      </c>
      <c r="H112" t="s">
        <v>823</v>
      </c>
      <c r="I112">
        <v>6323</v>
      </c>
      <c r="J112" t="s">
        <v>824</v>
      </c>
      <c r="K112">
        <v>43533276158</v>
      </c>
      <c r="L112" t="s">
        <v>825</v>
      </c>
      <c r="M112" t="s">
        <v>1689</v>
      </c>
      <c r="N112">
        <v>2911</v>
      </c>
      <c r="O112">
        <v>2916</v>
      </c>
      <c r="P112">
        <v>568</v>
      </c>
      <c r="Q112">
        <v>106</v>
      </c>
      <c r="R112">
        <v>106</v>
      </c>
      <c r="S112">
        <v>274</v>
      </c>
      <c r="T112">
        <v>121</v>
      </c>
      <c r="U112">
        <v>84</v>
      </c>
    </row>
    <row r="113" spans="1:21" x14ac:dyDescent="0.2">
      <c r="A113">
        <v>70504</v>
      </c>
      <c r="B113">
        <v>705</v>
      </c>
      <c r="C113" t="s">
        <v>82</v>
      </c>
      <c r="D113" t="s">
        <v>361</v>
      </c>
      <c r="E113" t="s">
        <v>362</v>
      </c>
      <c r="F113" t="s">
        <v>1690</v>
      </c>
      <c r="G113" t="s">
        <v>1691</v>
      </c>
      <c r="H113" t="s">
        <v>826</v>
      </c>
      <c r="I113">
        <v>6234</v>
      </c>
      <c r="J113" t="s">
        <v>1692</v>
      </c>
      <c r="K113">
        <v>4353315215</v>
      </c>
      <c r="L113" t="s">
        <v>827</v>
      </c>
      <c r="M113" t="s">
        <v>828</v>
      </c>
      <c r="N113">
        <v>1551</v>
      </c>
      <c r="O113">
        <v>1515</v>
      </c>
      <c r="P113">
        <v>290</v>
      </c>
      <c r="Q113">
        <v>54</v>
      </c>
      <c r="R113">
        <v>47</v>
      </c>
      <c r="S113">
        <v>143</v>
      </c>
      <c r="T113">
        <v>35</v>
      </c>
      <c r="U113">
        <v>46</v>
      </c>
    </row>
    <row r="114" spans="1:21" x14ac:dyDescent="0.2">
      <c r="A114">
        <v>70505</v>
      </c>
      <c r="B114">
        <v>705</v>
      </c>
      <c r="C114" t="s">
        <v>83</v>
      </c>
      <c r="D114" t="s">
        <v>361</v>
      </c>
      <c r="E114" t="s">
        <v>362</v>
      </c>
      <c r="F114" t="s">
        <v>889</v>
      </c>
      <c r="G114" t="s">
        <v>818</v>
      </c>
      <c r="H114" t="s">
        <v>829</v>
      </c>
      <c r="I114">
        <v>6252</v>
      </c>
      <c r="J114" t="s">
        <v>830</v>
      </c>
      <c r="K114">
        <v>4353387274</v>
      </c>
      <c r="L114" t="s">
        <v>831</v>
      </c>
      <c r="M114" t="s">
        <v>832</v>
      </c>
      <c r="N114">
        <v>3515</v>
      </c>
      <c r="O114">
        <v>3554</v>
      </c>
      <c r="P114">
        <v>677</v>
      </c>
      <c r="Q114">
        <v>119</v>
      </c>
      <c r="R114">
        <v>119</v>
      </c>
      <c r="S114">
        <v>336</v>
      </c>
      <c r="T114">
        <v>-37</v>
      </c>
      <c r="U114">
        <v>111</v>
      </c>
    </row>
    <row r="115" spans="1:21" x14ac:dyDescent="0.2">
      <c r="A115">
        <v>70506</v>
      </c>
      <c r="B115">
        <v>705</v>
      </c>
      <c r="C115" t="s">
        <v>86</v>
      </c>
      <c r="D115" t="s">
        <v>501</v>
      </c>
      <c r="E115" t="s">
        <v>502</v>
      </c>
      <c r="F115" t="s">
        <v>833</v>
      </c>
      <c r="G115" t="s">
        <v>834</v>
      </c>
      <c r="H115" t="s">
        <v>835</v>
      </c>
      <c r="I115">
        <v>6230</v>
      </c>
      <c r="J115" t="s">
        <v>656</v>
      </c>
      <c r="K115">
        <v>43533762277</v>
      </c>
      <c r="L115" t="s">
        <v>1693</v>
      </c>
      <c r="M115" t="s">
        <v>836</v>
      </c>
      <c r="N115">
        <v>3044</v>
      </c>
      <c r="O115">
        <v>3116</v>
      </c>
      <c r="P115">
        <v>508</v>
      </c>
      <c r="Q115">
        <v>105</v>
      </c>
      <c r="R115">
        <v>79</v>
      </c>
      <c r="S115">
        <v>227</v>
      </c>
      <c r="T115">
        <v>15</v>
      </c>
      <c r="U115">
        <v>97</v>
      </c>
    </row>
    <row r="116" spans="1:21" x14ac:dyDescent="0.2">
      <c r="A116">
        <v>70508</v>
      </c>
      <c r="B116">
        <v>705</v>
      </c>
      <c r="C116" t="s">
        <v>90</v>
      </c>
      <c r="D116" t="s">
        <v>361</v>
      </c>
      <c r="E116" t="s">
        <v>362</v>
      </c>
      <c r="F116" t="s">
        <v>1694</v>
      </c>
      <c r="G116" t="s">
        <v>1695</v>
      </c>
      <c r="H116" t="s">
        <v>837</v>
      </c>
      <c r="I116">
        <v>6341</v>
      </c>
      <c r="J116" t="s">
        <v>838</v>
      </c>
      <c r="K116">
        <v>435373422020</v>
      </c>
      <c r="L116" t="s">
        <v>839</v>
      </c>
      <c r="M116" t="s">
        <v>840</v>
      </c>
      <c r="N116">
        <v>5772</v>
      </c>
      <c r="O116">
        <v>5784</v>
      </c>
      <c r="P116">
        <v>1044</v>
      </c>
      <c r="Q116">
        <v>195</v>
      </c>
      <c r="R116">
        <v>161</v>
      </c>
      <c r="S116">
        <v>521</v>
      </c>
      <c r="T116">
        <v>162</v>
      </c>
      <c r="U116">
        <v>171</v>
      </c>
    </row>
    <row r="117" spans="1:21" x14ac:dyDescent="0.2">
      <c r="A117">
        <v>70509</v>
      </c>
      <c r="B117">
        <v>705</v>
      </c>
      <c r="C117" t="s">
        <v>96</v>
      </c>
      <c r="D117" t="s">
        <v>361</v>
      </c>
      <c r="E117" t="s">
        <v>362</v>
      </c>
      <c r="F117" t="s">
        <v>841</v>
      </c>
      <c r="G117" t="s">
        <v>1696</v>
      </c>
      <c r="H117" t="s">
        <v>1697</v>
      </c>
      <c r="I117">
        <v>6352</v>
      </c>
      <c r="J117" t="s">
        <v>842</v>
      </c>
      <c r="K117">
        <v>4353582206</v>
      </c>
      <c r="L117" t="s">
        <v>843</v>
      </c>
      <c r="M117" t="s">
        <v>844</v>
      </c>
      <c r="N117">
        <v>2885</v>
      </c>
      <c r="O117">
        <v>2958</v>
      </c>
      <c r="P117">
        <v>476</v>
      </c>
      <c r="Q117">
        <v>100</v>
      </c>
      <c r="R117">
        <v>92</v>
      </c>
      <c r="S117">
        <v>227</v>
      </c>
      <c r="T117">
        <v>24</v>
      </c>
      <c r="U117">
        <v>92</v>
      </c>
    </row>
    <row r="118" spans="1:21" x14ac:dyDescent="0.2">
      <c r="A118">
        <v>70510</v>
      </c>
      <c r="B118">
        <v>705</v>
      </c>
      <c r="C118" t="s">
        <v>98</v>
      </c>
      <c r="D118" t="s">
        <v>361</v>
      </c>
      <c r="E118" t="s">
        <v>362</v>
      </c>
      <c r="F118" t="s">
        <v>845</v>
      </c>
      <c r="G118" t="s">
        <v>1970</v>
      </c>
      <c r="H118" t="s">
        <v>846</v>
      </c>
      <c r="I118">
        <v>6343</v>
      </c>
      <c r="J118" t="s">
        <v>847</v>
      </c>
      <c r="K118">
        <v>4353738125</v>
      </c>
      <c r="L118" t="s">
        <v>848</v>
      </c>
      <c r="M118" t="s">
        <v>849</v>
      </c>
      <c r="N118">
        <v>1569</v>
      </c>
      <c r="O118">
        <v>1606</v>
      </c>
      <c r="P118">
        <v>299</v>
      </c>
      <c r="Q118">
        <v>54</v>
      </c>
      <c r="R118">
        <v>59</v>
      </c>
      <c r="S118">
        <v>147</v>
      </c>
      <c r="T118">
        <v>-27</v>
      </c>
      <c r="U118">
        <v>47</v>
      </c>
    </row>
    <row r="119" spans="1:21" x14ac:dyDescent="0.2">
      <c r="A119">
        <v>70511</v>
      </c>
      <c r="B119">
        <v>705</v>
      </c>
      <c r="C119" t="s">
        <v>166</v>
      </c>
      <c r="D119" t="s">
        <v>361</v>
      </c>
      <c r="E119" t="s">
        <v>362</v>
      </c>
      <c r="F119" t="s">
        <v>850</v>
      </c>
      <c r="G119" t="s">
        <v>851</v>
      </c>
      <c r="H119" t="s">
        <v>1698</v>
      </c>
      <c r="I119">
        <v>6322</v>
      </c>
      <c r="J119" t="s">
        <v>852</v>
      </c>
      <c r="K119">
        <v>43533287102</v>
      </c>
      <c r="L119" t="s">
        <v>853</v>
      </c>
      <c r="M119" t="s">
        <v>854</v>
      </c>
      <c r="N119">
        <v>5940</v>
      </c>
      <c r="O119">
        <v>6034</v>
      </c>
      <c r="P119">
        <v>1117</v>
      </c>
      <c r="Q119">
        <v>221</v>
      </c>
      <c r="R119">
        <v>194</v>
      </c>
      <c r="S119">
        <v>560</v>
      </c>
      <c r="T119">
        <v>50</v>
      </c>
      <c r="U119">
        <v>194</v>
      </c>
    </row>
    <row r="120" spans="1:21" x14ac:dyDescent="0.2">
      <c r="A120">
        <v>70512</v>
      </c>
      <c r="B120">
        <v>705</v>
      </c>
      <c r="C120" t="s">
        <v>172</v>
      </c>
      <c r="D120" t="s">
        <v>361</v>
      </c>
      <c r="E120" t="s">
        <v>362</v>
      </c>
      <c r="F120" t="s">
        <v>1699</v>
      </c>
      <c r="G120" t="s">
        <v>1700</v>
      </c>
      <c r="H120" t="s">
        <v>855</v>
      </c>
      <c r="I120">
        <v>6233</v>
      </c>
      <c r="J120" t="s">
        <v>856</v>
      </c>
      <c r="K120">
        <v>43533762633</v>
      </c>
      <c r="L120" t="s">
        <v>857</v>
      </c>
      <c r="M120" t="s">
        <v>858</v>
      </c>
      <c r="N120">
        <v>4983</v>
      </c>
      <c r="O120">
        <v>5114</v>
      </c>
      <c r="P120">
        <v>889</v>
      </c>
      <c r="Q120">
        <v>149</v>
      </c>
      <c r="R120">
        <v>182</v>
      </c>
      <c r="S120">
        <v>411</v>
      </c>
      <c r="T120">
        <v>36</v>
      </c>
      <c r="U120">
        <v>141</v>
      </c>
    </row>
    <row r="121" spans="1:21" x14ac:dyDescent="0.2">
      <c r="A121">
        <v>70513</v>
      </c>
      <c r="B121">
        <v>705</v>
      </c>
      <c r="C121" t="s">
        <v>173</v>
      </c>
      <c r="D121" t="s">
        <v>357</v>
      </c>
      <c r="E121" t="s">
        <v>1511</v>
      </c>
      <c r="F121" t="s">
        <v>859</v>
      </c>
      <c r="G121" t="s">
        <v>1701</v>
      </c>
      <c r="H121" t="s">
        <v>1971</v>
      </c>
      <c r="I121">
        <v>6330</v>
      </c>
      <c r="J121" t="s">
        <v>860</v>
      </c>
      <c r="K121">
        <v>4353726020</v>
      </c>
      <c r="L121" t="s">
        <v>861</v>
      </c>
      <c r="M121" t="s">
        <v>1702</v>
      </c>
      <c r="N121">
        <v>19625</v>
      </c>
      <c r="O121">
        <v>20477</v>
      </c>
      <c r="P121">
        <v>3508</v>
      </c>
      <c r="Q121">
        <v>613</v>
      </c>
      <c r="R121">
        <v>588</v>
      </c>
      <c r="S121">
        <v>1736</v>
      </c>
      <c r="T121">
        <v>119</v>
      </c>
      <c r="U121">
        <v>553</v>
      </c>
    </row>
    <row r="122" spans="1:21" x14ac:dyDescent="0.2">
      <c r="A122">
        <v>70514</v>
      </c>
      <c r="B122">
        <v>705</v>
      </c>
      <c r="C122" t="s">
        <v>174</v>
      </c>
      <c r="D122" t="s">
        <v>501</v>
      </c>
      <c r="E122" t="s">
        <v>502</v>
      </c>
      <c r="F122" t="s">
        <v>862</v>
      </c>
      <c r="G122" t="s">
        <v>1703</v>
      </c>
      <c r="H122" t="s">
        <v>863</v>
      </c>
      <c r="I122">
        <v>6250</v>
      </c>
      <c r="J122" t="s">
        <v>864</v>
      </c>
      <c r="K122">
        <v>4353387205</v>
      </c>
      <c r="L122" t="s">
        <v>865</v>
      </c>
      <c r="M122" t="s">
        <v>866</v>
      </c>
      <c r="N122">
        <v>4861</v>
      </c>
      <c r="O122">
        <v>4925</v>
      </c>
      <c r="P122">
        <v>989</v>
      </c>
      <c r="Q122">
        <v>198</v>
      </c>
      <c r="R122">
        <v>173</v>
      </c>
      <c r="S122">
        <v>479</v>
      </c>
      <c r="T122">
        <v>175</v>
      </c>
      <c r="U122">
        <v>178</v>
      </c>
    </row>
    <row r="123" spans="1:21" x14ac:dyDescent="0.2">
      <c r="A123">
        <v>70515</v>
      </c>
      <c r="B123">
        <v>705</v>
      </c>
      <c r="C123" t="s">
        <v>178</v>
      </c>
      <c r="D123" t="s">
        <v>361</v>
      </c>
      <c r="E123" t="s">
        <v>362</v>
      </c>
      <c r="F123" t="s">
        <v>867</v>
      </c>
      <c r="G123" t="s">
        <v>1704</v>
      </c>
      <c r="H123" t="s">
        <v>1705</v>
      </c>
      <c r="I123">
        <v>6336</v>
      </c>
      <c r="J123" t="s">
        <v>868</v>
      </c>
      <c r="K123">
        <v>43533287669</v>
      </c>
      <c r="L123" t="s">
        <v>1706</v>
      </c>
      <c r="M123" t="s">
        <v>869</v>
      </c>
      <c r="N123">
        <v>4203</v>
      </c>
      <c r="O123">
        <v>4231</v>
      </c>
      <c r="P123">
        <v>838</v>
      </c>
      <c r="Q123">
        <v>142</v>
      </c>
      <c r="R123">
        <v>149</v>
      </c>
      <c r="S123">
        <v>427</v>
      </c>
      <c r="T123">
        <v>2</v>
      </c>
      <c r="U123">
        <v>132</v>
      </c>
    </row>
    <row r="124" spans="1:21" x14ac:dyDescent="0.2">
      <c r="A124">
        <v>70516</v>
      </c>
      <c r="B124">
        <v>705</v>
      </c>
      <c r="C124" t="s">
        <v>186</v>
      </c>
      <c r="D124" t="s">
        <v>361</v>
      </c>
      <c r="E124" t="s">
        <v>362</v>
      </c>
      <c r="F124" t="s">
        <v>870</v>
      </c>
      <c r="G124" t="s">
        <v>871</v>
      </c>
      <c r="H124" t="s">
        <v>872</v>
      </c>
      <c r="I124">
        <v>6324</v>
      </c>
      <c r="J124" t="s">
        <v>1707</v>
      </c>
      <c r="K124">
        <v>43533256476</v>
      </c>
      <c r="L124" t="s">
        <v>873</v>
      </c>
      <c r="M124" t="s">
        <v>874</v>
      </c>
      <c r="N124">
        <v>464</v>
      </c>
      <c r="O124">
        <v>480</v>
      </c>
      <c r="P124">
        <v>103</v>
      </c>
      <c r="Q124">
        <v>18</v>
      </c>
      <c r="R124">
        <v>18</v>
      </c>
      <c r="S124">
        <v>51</v>
      </c>
      <c r="T124">
        <v>55</v>
      </c>
      <c r="U124">
        <v>17</v>
      </c>
    </row>
    <row r="125" spans="1:21" x14ac:dyDescent="0.2">
      <c r="A125">
        <v>70517</v>
      </c>
      <c r="B125">
        <v>705</v>
      </c>
      <c r="C125" t="s">
        <v>196</v>
      </c>
      <c r="D125" t="s">
        <v>361</v>
      </c>
      <c r="E125" t="s">
        <v>362</v>
      </c>
      <c r="F125" t="s">
        <v>1708</v>
      </c>
      <c r="G125" t="s">
        <v>1709</v>
      </c>
      <c r="H125" t="s">
        <v>875</v>
      </c>
      <c r="I125">
        <v>6232</v>
      </c>
      <c r="J125" t="s">
        <v>876</v>
      </c>
      <c r="K125">
        <v>4353378210</v>
      </c>
      <c r="L125" t="s">
        <v>877</v>
      </c>
      <c r="M125" t="s">
        <v>878</v>
      </c>
      <c r="N125">
        <v>3512</v>
      </c>
      <c r="O125">
        <v>3582</v>
      </c>
      <c r="P125">
        <v>649</v>
      </c>
      <c r="Q125">
        <v>98</v>
      </c>
      <c r="R125">
        <v>119</v>
      </c>
      <c r="S125">
        <v>328</v>
      </c>
      <c r="T125">
        <v>165</v>
      </c>
      <c r="U125">
        <v>94</v>
      </c>
    </row>
    <row r="126" spans="1:21" x14ac:dyDescent="0.2">
      <c r="A126">
        <v>70518</v>
      </c>
      <c r="B126">
        <v>705</v>
      </c>
      <c r="C126" t="s">
        <v>206</v>
      </c>
      <c r="D126" t="s">
        <v>361</v>
      </c>
      <c r="E126" t="s">
        <v>362</v>
      </c>
      <c r="F126" t="s">
        <v>879</v>
      </c>
      <c r="G126" t="s">
        <v>880</v>
      </c>
      <c r="H126" t="s">
        <v>881</v>
      </c>
      <c r="I126">
        <v>6342</v>
      </c>
      <c r="J126" t="s">
        <v>1710</v>
      </c>
      <c r="K126">
        <v>43537361203</v>
      </c>
      <c r="L126" t="s">
        <v>882</v>
      </c>
      <c r="M126" t="s">
        <v>883</v>
      </c>
      <c r="N126">
        <v>2836</v>
      </c>
      <c r="O126">
        <v>2872</v>
      </c>
      <c r="P126">
        <v>570</v>
      </c>
      <c r="Q126">
        <v>98</v>
      </c>
      <c r="R126">
        <v>91</v>
      </c>
      <c r="S126">
        <v>282</v>
      </c>
      <c r="T126">
        <v>29</v>
      </c>
      <c r="U126">
        <v>88</v>
      </c>
    </row>
    <row r="127" spans="1:21" x14ac:dyDescent="0.2">
      <c r="A127">
        <v>70519</v>
      </c>
      <c r="B127">
        <v>705</v>
      </c>
      <c r="C127" t="s">
        <v>207</v>
      </c>
      <c r="D127" t="s">
        <v>361</v>
      </c>
      <c r="E127" t="s">
        <v>362</v>
      </c>
      <c r="F127" t="s">
        <v>884</v>
      </c>
      <c r="G127" t="s">
        <v>885</v>
      </c>
      <c r="H127" t="s">
        <v>1711</v>
      </c>
      <c r="I127">
        <v>6346</v>
      </c>
      <c r="J127" t="s">
        <v>886</v>
      </c>
      <c r="K127">
        <v>43537361326</v>
      </c>
      <c r="L127" t="s">
        <v>887</v>
      </c>
      <c r="M127" t="s">
        <v>888</v>
      </c>
      <c r="N127">
        <v>730</v>
      </c>
      <c r="O127">
        <v>736</v>
      </c>
      <c r="P127">
        <v>166</v>
      </c>
      <c r="Q127">
        <v>31</v>
      </c>
      <c r="R127">
        <v>29</v>
      </c>
      <c r="S127">
        <v>79</v>
      </c>
      <c r="T127">
        <v>-9</v>
      </c>
      <c r="U127">
        <v>25</v>
      </c>
    </row>
    <row r="128" spans="1:21" x14ac:dyDescent="0.2">
      <c r="A128">
        <v>70520</v>
      </c>
      <c r="B128">
        <v>705</v>
      </c>
      <c r="C128" t="s">
        <v>232</v>
      </c>
      <c r="D128" t="s">
        <v>361</v>
      </c>
      <c r="E128" t="s">
        <v>362</v>
      </c>
      <c r="F128" t="s">
        <v>1712</v>
      </c>
      <c r="G128" t="s">
        <v>1713</v>
      </c>
      <c r="H128" t="s">
        <v>1714</v>
      </c>
      <c r="I128">
        <v>6241</v>
      </c>
      <c r="J128" t="s">
        <v>890</v>
      </c>
      <c r="K128">
        <v>43533763950</v>
      </c>
      <c r="L128" t="s">
        <v>891</v>
      </c>
      <c r="M128" t="s">
        <v>892</v>
      </c>
      <c r="N128">
        <v>2564</v>
      </c>
      <c r="O128">
        <v>2626</v>
      </c>
      <c r="P128">
        <v>491</v>
      </c>
      <c r="Q128">
        <v>80</v>
      </c>
      <c r="R128">
        <v>76</v>
      </c>
      <c r="S128">
        <v>253</v>
      </c>
      <c r="T128">
        <v>32</v>
      </c>
      <c r="U128">
        <v>65</v>
      </c>
    </row>
    <row r="129" spans="1:21" x14ac:dyDescent="0.2">
      <c r="A129">
        <v>70521</v>
      </c>
      <c r="B129">
        <v>705</v>
      </c>
      <c r="C129" t="s">
        <v>235</v>
      </c>
      <c r="D129" t="s">
        <v>357</v>
      </c>
      <c r="E129" t="s">
        <v>1511</v>
      </c>
      <c r="F129" t="s">
        <v>893</v>
      </c>
      <c r="G129" t="s">
        <v>1715</v>
      </c>
      <c r="H129" t="s">
        <v>1716</v>
      </c>
      <c r="I129">
        <v>6240</v>
      </c>
      <c r="J129" t="s">
        <v>1717</v>
      </c>
      <c r="K129">
        <v>43533762408</v>
      </c>
      <c r="L129" t="s">
        <v>894</v>
      </c>
      <c r="M129" t="s">
        <v>895</v>
      </c>
      <c r="N129">
        <v>434</v>
      </c>
      <c r="O129">
        <v>475</v>
      </c>
      <c r="P129">
        <v>63</v>
      </c>
      <c r="Q129">
        <v>16</v>
      </c>
      <c r="R129">
        <v>12</v>
      </c>
      <c r="S129">
        <v>26</v>
      </c>
      <c r="T129">
        <v>21</v>
      </c>
      <c r="U129">
        <v>14</v>
      </c>
    </row>
    <row r="130" spans="1:21" x14ac:dyDescent="0.2">
      <c r="A130">
        <v>70522</v>
      </c>
      <c r="B130">
        <v>705</v>
      </c>
      <c r="C130" t="s">
        <v>238</v>
      </c>
      <c r="D130" t="s">
        <v>361</v>
      </c>
      <c r="E130" t="s">
        <v>362</v>
      </c>
      <c r="F130" t="s">
        <v>1718</v>
      </c>
      <c r="G130" t="s">
        <v>1719</v>
      </c>
      <c r="H130" t="s">
        <v>1720</v>
      </c>
      <c r="I130">
        <v>6235</v>
      </c>
      <c r="J130" t="s">
        <v>585</v>
      </c>
      <c r="K130">
        <v>43533762212</v>
      </c>
      <c r="L130" t="s">
        <v>1721</v>
      </c>
      <c r="M130" t="s">
        <v>896</v>
      </c>
      <c r="N130">
        <v>2794</v>
      </c>
      <c r="O130">
        <v>2882</v>
      </c>
      <c r="P130">
        <v>518</v>
      </c>
      <c r="Q130">
        <v>100</v>
      </c>
      <c r="R130">
        <v>98</v>
      </c>
      <c r="S130">
        <v>236</v>
      </c>
      <c r="T130">
        <v>37</v>
      </c>
      <c r="U130">
        <v>101</v>
      </c>
    </row>
    <row r="131" spans="1:21" x14ac:dyDescent="0.2">
      <c r="A131">
        <v>70523</v>
      </c>
      <c r="B131">
        <v>705</v>
      </c>
      <c r="C131" t="s">
        <v>239</v>
      </c>
      <c r="D131" t="s">
        <v>361</v>
      </c>
      <c r="E131" t="s">
        <v>362</v>
      </c>
      <c r="F131" t="s">
        <v>897</v>
      </c>
      <c r="G131" t="s">
        <v>1722</v>
      </c>
      <c r="H131" t="s">
        <v>898</v>
      </c>
      <c r="I131">
        <v>6347</v>
      </c>
      <c r="J131" t="s">
        <v>1723</v>
      </c>
      <c r="K131">
        <v>43537361812</v>
      </c>
      <c r="L131" t="s">
        <v>899</v>
      </c>
      <c r="M131" t="s">
        <v>900</v>
      </c>
      <c r="N131">
        <v>574</v>
      </c>
      <c r="O131">
        <v>561</v>
      </c>
      <c r="P131">
        <v>129</v>
      </c>
      <c r="Q131">
        <v>30</v>
      </c>
      <c r="R131">
        <v>25</v>
      </c>
      <c r="S131">
        <v>60</v>
      </c>
      <c r="T131">
        <v>26</v>
      </c>
      <c r="U131">
        <v>25</v>
      </c>
    </row>
    <row r="132" spans="1:21" x14ac:dyDescent="0.2">
      <c r="A132">
        <v>70524</v>
      </c>
      <c r="B132">
        <v>705</v>
      </c>
      <c r="C132" t="s">
        <v>251</v>
      </c>
      <c r="D132" t="s">
        <v>361</v>
      </c>
      <c r="E132" t="s">
        <v>362</v>
      </c>
      <c r="F132" t="s">
        <v>901</v>
      </c>
      <c r="G132" t="s">
        <v>902</v>
      </c>
      <c r="H132" t="s">
        <v>1972</v>
      </c>
      <c r="I132">
        <v>6351</v>
      </c>
      <c r="J132" t="s">
        <v>903</v>
      </c>
      <c r="K132">
        <v>4353588588</v>
      </c>
      <c r="L132" t="s">
        <v>904</v>
      </c>
      <c r="M132" t="s">
        <v>905</v>
      </c>
      <c r="N132">
        <v>1570</v>
      </c>
      <c r="O132">
        <v>1518</v>
      </c>
      <c r="P132">
        <v>273</v>
      </c>
      <c r="Q132">
        <v>52</v>
      </c>
      <c r="R132">
        <v>44</v>
      </c>
      <c r="S132">
        <v>132</v>
      </c>
      <c r="T132">
        <v>151</v>
      </c>
      <c r="U132">
        <v>41</v>
      </c>
    </row>
    <row r="133" spans="1:21" x14ac:dyDescent="0.2">
      <c r="A133">
        <v>70525</v>
      </c>
      <c r="B133">
        <v>705</v>
      </c>
      <c r="C133" t="s">
        <v>260</v>
      </c>
      <c r="D133" t="s">
        <v>361</v>
      </c>
      <c r="E133" t="s">
        <v>362</v>
      </c>
      <c r="F133" t="s">
        <v>906</v>
      </c>
      <c r="G133" t="s">
        <v>1724</v>
      </c>
      <c r="H133" t="s">
        <v>907</v>
      </c>
      <c r="I133">
        <v>6334</v>
      </c>
      <c r="J133" t="s">
        <v>585</v>
      </c>
      <c r="K133">
        <v>43537258113</v>
      </c>
      <c r="L133" t="s">
        <v>1725</v>
      </c>
      <c r="M133" t="s">
        <v>1726</v>
      </c>
      <c r="N133">
        <v>2569</v>
      </c>
      <c r="O133">
        <v>2606</v>
      </c>
      <c r="P133">
        <v>506</v>
      </c>
      <c r="Q133">
        <v>85</v>
      </c>
      <c r="R133">
        <v>90</v>
      </c>
      <c r="S133">
        <v>248</v>
      </c>
      <c r="T133">
        <v>8</v>
      </c>
      <c r="U133">
        <v>75</v>
      </c>
    </row>
    <row r="134" spans="1:21" x14ac:dyDescent="0.2">
      <c r="A134">
        <v>70526</v>
      </c>
      <c r="B134">
        <v>705</v>
      </c>
      <c r="C134" t="s">
        <v>269</v>
      </c>
      <c r="D134" t="s">
        <v>361</v>
      </c>
      <c r="E134" t="s">
        <v>362</v>
      </c>
      <c r="F134" t="s">
        <v>908</v>
      </c>
      <c r="G134" t="s">
        <v>1727</v>
      </c>
      <c r="H134" t="s">
        <v>909</v>
      </c>
      <c r="I134">
        <v>6306</v>
      </c>
      <c r="J134" t="s">
        <v>910</v>
      </c>
      <c r="K134">
        <v>43533352100</v>
      </c>
      <c r="L134" t="s">
        <v>911</v>
      </c>
      <c r="M134" t="s">
        <v>912</v>
      </c>
      <c r="N134">
        <v>3720</v>
      </c>
      <c r="O134">
        <v>3753</v>
      </c>
      <c r="P134">
        <v>718</v>
      </c>
      <c r="Q134">
        <v>119</v>
      </c>
      <c r="R134">
        <v>140</v>
      </c>
      <c r="S134">
        <v>358</v>
      </c>
      <c r="T134">
        <v>-17</v>
      </c>
      <c r="U134">
        <v>111</v>
      </c>
    </row>
    <row r="135" spans="1:21" x14ac:dyDescent="0.2">
      <c r="A135">
        <v>70527</v>
      </c>
      <c r="B135">
        <v>705</v>
      </c>
      <c r="C135" t="s">
        <v>298</v>
      </c>
      <c r="D135" t="s">
        <v>361</v>
      </c>
      <c r="E135" t="s">
        <v>362</v>
      </c>
      <c r="F135" t="s">
        <v>1728</v>
      </c>
      <c r="G135" t="s">
        <v>1729</v>
      </c>
      <c r="H135" t="s">
        <v>1973</v>
      </c>
      <c r="I135">
        <v>6335</v>
      </c>
      <c r="J135" t="s">
        <v>913</v>
      </c>
      <c r="K135">
        <v>4353765231</v>
      </c>
      <c r="L135" t="s">
        <v>914</v>
      </c>
      <c r="M135" t="s">
        <v>915</v>
      </c>
      <c r="N135">
        <v>3122</v>
      </c>
      <c r="O135">
        <v>3217</v>
      </c>
      <c r="P135">
        <v>634</v>
      </c>
      <c r="Q135">
        <v>125</v>
      </c>
      <c r="R135">
        <v>125</v>
      </c>
      <c r="S135">
        <v>296</v>
      </c>
      <c r="T135">
        <v>69</v>
      </c>
      <c r="U135">
        <v>101</v>
      </c>
    </row>
    <row r="136" spans="1:21" x14ac:dyDescent="0.2">
      <c r="A136">
        <v>70528</v>
      </c>
      <c r="B136">
        <v>705</v>
      </c>
      <c r="C136" t="s">
        <v>66</v>
      </c>
      <c r="D136" t="s">
        <v>361</v>
      </c>
      <c r="E136" t="s">
        <v>362</v>
      </c>
      <c r="F136" t="s">
        <v>916</v>
      </c>
      <c r="G136" t="s">
        <v>1730</v>
      </c>
      <c r="H136" t="s">
        <v>917</v>
      </c>
      <c r="I136">
        <v>6320</v>
      </c>
      <c r="J136" t="s">
        <v>918</v>
      </c>
      <c r="K136">
        <v>43533256323</v>
      </c>
      <c r="L136" t="s">
        <v>919</v>
      </c>
      <c r="M136" t="s">
        <v>920</v>
      </c>
      <c r="N136">
        <v>1937</v>
      </c>
      <c r="O136">
        <v>1929</v>
      </c>
      <c r="P136">
        <v>376</v>
      </c>
      <c r="Q136">
        <v>69</v>
      </c>
      <c r="R136">
        <v>66</v>
      </c>
      <c r="S136">
        <v>180</v>
      </c>
      <c r="T136">
        <v>17</v>
      </c>
      <c r="U136">
        <v>60</v>
      </c>
    </row>
    <row r="137" spans="1:21" x14ac:dyDescent="0.2">
      <c r="A137">
        <v>70529</v>
      </c>
      <c r="B137">
        <v>705</v>
      </c>
      <c r="C137" t="s">
        <v>318</v>
      </c>
      <c r="D137" t="s">
        <v>361</v>
      </c>
      <c r="E137" t="s">
        <v>362</v>
      </c>
      <c r="F137" t="s">
        <v>1731</v>
      </c>
      <c r="G137" t="s">
        <v>1732</v>
      </c>
      <c r="H137" t="s">
        <v>1733</v>
      </c>
      <c r="I137">
        <v>6344</v>
      </c>
      <c r="J137" t="s">
        <v>921</v>
      </c>
      <c r="K137">
        <v>4353745210</v>
      </c>
      <c r="L137" t="s">
        <v>922</v>
      </c>
      <c r="M137" t="s">
        <v>923</v>
      </c>
      <c r="N137">
        <v>2124</v>
      </c>
      <c r="O137">
        <v>2100</v>
      </c>
      <c r="P137">
        <v>389</v>
      </c>
      <c r="Q137">
        <v>75</v>
      </c>
      <c r="R137">
        <v>70</v>
      </c>
      <c r="S137">
        <v>184</v>
      </c>
      <c r="T137">
        <v>180</v>
      </c>
      <c r="U137">
        <v>65</v>
      </c>
    </row>
    <row r="138" spans="1:21" x14ac:dyDescent="0.2">
      <c r="A138">
        <v>70530</v>
      </c>
      <c r="B138">
        <v>705</v>
      </c>
      <c r="C138" t="s">
        <v>329</v>
      </c>
      <c r="D138" t="s">
        <v>361</v>
      </c>
      <c r="E138" t="s">
        <v>362</v>
      </c>
      <c r="F138" t="s">
        <v>924</v>
      </c>
      <c r="G138" t="s">
        <v>1734</v>
      </c>
      <c r="H138" t="s">
        <v>1735</v>
      </c>
      <c r="I138">
        <v>6311</v>
      </c>
      <c r="J138" t="s">
        <v>925</v>
      </c>
      <c r="K138">
        <v>4353398110</v>
      </c>
      <c r="L138" t="s">
        <v>926</v>
      </c>
      <c r="M138" t="s">
        <v>927</v>
      </c>
      <c r="N138">
        <v>4337</v>
      </c>
      <c r="O138">
        <v>4335</v>
      </c>
      <c r="P138">
        <v>806</v>
      </c>
      <c r="Q138">
        <v>127</v>
      </c>
      <c r="R138">
        <v>150</v>
      </c>
      <c r="S138">
        <v>385</v>
      </c>
      <c r="T138">
        <v>71</v>
      </c>
      <c r="U138">
        <v>115</v>
      </c>
    </row>
    <row r="139" spans="1:21" x14ac:dyDescent="0.2">
      <c r="A139">
        <v>70531</v>
      </c>
      <c r="B139">
        <v>705</v>
      </c>
      <c r="C139" t="s">
        <v>330</v>
      </c>
      <c r="D139" t="s">
        <v>357</v>
      </c>
      <c r="E139" t="s">
        <v>1511</v>
      </c>
      <c r="F139" t="s">
        <v>1736</v>
      </c>
      <c r="G139" t="s">
        <v>1737</v>
      </c>
      <c r="H139" t="s">
        <v>1738</v>
      </c>
      <c r="I139">
        <v>6300</v>
      </c>
      <c r="J139" t="s">
        <v>928</v>
      </c>
      <c r="K139">
        <v>43533278260</v>
      </c>
      <c r="L139" t="s">
        <v>929</v>
      </c>
      <c r="M139" t="s">
        <v>930</v>
      </c>
      <c r="N139">
        <v>14308</v>
      </c>
      <c r="O139">
        <v>14670</v>
      </c>
      <c r="P139">
        <v>2747</v>
      </c>
      <c r="Q139">
        <v>552</v>
      </c>
      <c r="R139">
        <v>413</v>
      </c>
      <c r="S139">
        <v>1330</v>
      </c>
      <c r="T139">
        <v>172</v>
      </c>
      <c r="U139">
        <v>504</v>
      </c>
    </row>
    <row r="140" spans="1:21" x14ac:dyDescent="0.2">
      <c r="A140">
        <v>70601</v>
      </c>
      <c r="B140">
        <v>706</v>
      </c>
      <c r="C140" t="s">
        <v>99</v>
      </c>
      <c r="D140" t="s">
        <v>361</v>
      </c>
      <c r="E140" t="s">
        <v>362</v>
      </c>
      <c r="F140" t="s">
        <v>931</v>
      </c>
      <c r="G140" t="s">
        <v>1739</v>
      </c>
      <c r="H140" t="s">
        <v>932</v>
      </c>
      <c r="I140">
        <v>6525</v>
      </c>
      <c r="J140" t="s">
        <v>933</v>
      </c>
      <c r="K140">
        <v>4354726185</v>
      </c>
      <c r="L140" t="s">
        <v>934</v>
      </c>
      <c r="M140" t="s">
        <v>935</v>
      </c>
      <c r="N140">
        <v>385</v>
      </c>
      <c r="O140">
        <v>383</v>
      </c>
      <c r="P140">
        <v>89</v>
      </c>
      <c r="Q140">
        <v>17</v>
      </c>
      <c r="R140">
        <v>11</v>
      </c>
      <c r="S140">
        <v>43</v>
      </c>
      <c r="T140">
        <v>-1</v>
      </c>
      <c r="U140">
        <v>16</v>
      </c>
    </row>
    <row r="141" spans="1:21" x14ac:dyDescent="0.2">
      <c r="A141">
        <v>70602</v>
      </c>
      <c r="B141">
        <v>706</v>
      </c>
      <c r="C141" t="s">
        <v>100</v>
      </c>
      <c r="D141" t="s">
        <v>361</v>
      </c>
      <c r="E141" t="s">
        <v>362</v>
      </c>
      <c r="F141" t="s">
        <v>1740</v>
      </c>
      <c r="G141" t="s">
        <v>936</v>
      </c>
      <c r="H141" t="s">
        <v>1741</v>
      </c>
      <c r="I141">
        <v>6528</v>
      </c>
      <c r="J141" t="s">
        <v>937</v>
      </c>
      <c r="K141">
        <v>4354726366</v>
      </c>
      <c r="L141" t="s">
        <v>938</v>
      </c>
      <c r="M141" t="s">
        <v>939</v>
      </c>
      <c r="N141">
        <v>279</v>
      </c>
      <c r="O141">
        <v>276</v>
      </c>
      <c r="P141">
        <v>53</v>
      </c>
      <c r="Q141">
        <v>20</v>
      </c>
      <c r="R141">
        <v>11</v>
      </c>
      <c r="S141">
        <v>15</v>
      </c>
      <c r="T141">
        <v>17</v>
      </c>
      <c r="U141">
        <v>18</v>
      </c>
    </row>
    <row r="142" spans="1:21" x14ac:dyDescent="0.2">
      <c r="A142">
        <v>70603</v>
      </c>
      <c r="B142">
        <v>706</v>
      </c>
      <c r="C142" t="s">
        <v>103</v>
      </c>
      <c r="D142" t="s">
        <v>361</v>
      </c>
      <c r="E142" t="s">
        <v>362</v>
      </c>
      <c r="F142" t="s">
        <v>940</v>
      </c>
      <c r="G142" t="s">
        <v>1742</v>
      </c>
      <c r="H142" t="s">
        <v>941</v>
      </c>
      <c r="I142">
        <v>6533</v>
      </c>
      <c r="J142" t="s">
        <v>942</v>
      </c>
      <c r="K142">
        <v>4354766352</v>
      </c>
      <c r="L142" t="s">
        <v>943</v>
      </c>
      <c r="M142" t="s">
        <v>944</v>
      </c>
      <c r="N142">
        <v>1053</v>
      </c>
      <c r="O142">
        <v>1062</v>
      </c>
      <c r="P142">
        <v>210</v>
      </c>
      <c r="Q142">
        <v>49</v>
      </c>
      <c r="R142">
        <v>36</v>
      </c>
      <c r="S142">
        <v>83</v>
      </c>
      <c r="T142">
        <v>-21</v>
      </c>
      <c r="U142">
        <v>47</v>
      </c>
    </row>
    <row r="143" spans="1:21" x14ac:dyDescent="0.2">
      <c r="A143">
        <v>70604</v>
      </c>
      <c r="B143">
        <v>706</v>
      </c>
      <c r="C143" t="s">
        <v>105</v>
      </c>
      <c r="D143" t="s">
        <v>361</v>
      </c>
      <c r="E143" t="s">
        <v>362</v>
      </c>
      <c r="F143" t="s">
        <v>1006</v>
      </c>
      <c r="G143" t="s">
        <v>945</v>
      </c>
      <c r="H143" t="s">
        <v>946</v>
      </c>
      <c r="I143">
        <v>6521</v>
      </c>
      <c r="J143" t="s">
        <v>947</v>
      </c>
      <c r="K143">
        <v>4354495234</v>
      </c>
      <c r="L143" t="s">
        <v>948</v>
      </c>
      <c r="M143" t="s">
        <v>949</v>
      </c>
      <c r="N143">
        <v>3105</v>
      </c>
      <c r="O143">
        <v>3102</v>
      </c>
      <c r="P143">
        <v>692</v>
      </c>
      <c r="Q143">
        <v>144</v>
      </c>
      <c r="R143">
        <v>125</v>
      </c>
      <c r="S143">
        <v>325</v>
      </c>
      <c r="T143">
        <v>19</v>
      </c>
      <c r="U143">
        <v>124</v>
      </c>
    </row>
    <row r="144" spans="1:21" x14ac:dyDescent="0.2">
      <c r="A144">
        <v>70605</v>
      </c>
      <c r="B144">
        <v>706</v>
      </c>
      <c r="C144" t="s">
        <v>106</v>
      </c>
      <c r="D144" t="s">
        <v>361</v>
      </c>
      <c r="E144" t="s">
        <v>362</v>
      </c>
      <c r="F144" t="s">
        <v>950</v>
      </c>
      <c r="G144" t="s">
        <v>1743</v>
      </c>
      <c r="H144" t="s">
        <v>950</v>
      </c>
      <c r="I144">
        <v>6572</v>
      </c>
      <c r="J144" t="s">
        <v>951</v>
      </c>
      <c r="K144">
        <v>4354475217</v>
      </c>
      <c r="L144" t="s">
        <v>952</v>
      </c>
      <c r="M144" t="s">
        <v>953</v>
      </c>
      <c r="N144">
        <v>1007</v>
      </c>
      <c r="O144">
        <v>980</v>
      </c>
      <c r="P144">
        <v>178</v>
      </c>
      <c r="Q144">
        <v>37</v>
      </c>
      <c r="R144">
        <v>25</v>
      </c>
      <c r="S144">
        <v>84</v>
      </c>
      <c r="T144">
        <v>0</v>
      </c>
      <c r="U144">
        <v>38</v>
      </c>
    </row>
    <row r="145" spans="1:21" x14ac:dyDescent="0.2">
      <c r="A145">
        <v>70606</v>
      </c>
      <c r="B145">
        <v>706</v>
      </c>
      <c r="C145" t="s">
        <v>114</v>
      </c>
      <c r="D145" t="s">
        <v>361</v>
      </c>
      <c r="E145" t="s">
        <v>362</v>
      </c>
      <c r="F145" t="s">
        <v>954</v>
      </c>
      <c r="G145" t="s">
        <v>1744</v>
      </c>
      <c r="H145" t="s">
        <v>955</v>
      </c>
      <c r="I145">
        <v>6563</v>
      </c>
      <c r="J145" t="s">
        <v>956</v>
      </c>
      <c r="K145">
        <v>4354438210</v>
      </c>
      <c r="L145" t="s">
        <v>957</v>
      </c>
      <c r="M145" t="s">
        <v>958</v>
      </c>
      <c r="N145">
        <v>771</v>
      </c>
      <c r="O145">
        <v>748</v>
      </c>
      <c r="P145">
        <v>133</v>
      </c>
      <c r="Q145">
        <v>20</v>
      </c>
      <c r="R145">
        <v>15</v>
      </c>
      <c r="S145">
        <v>70</v>
      </c>
      <c r="T145">
        <v>-15</v>
      </c>
      <c r="U145">
        <v>17</v>
      </c>
    </row>
    <row r="146" spans="1:21" x14ac:dyDescent="0.2">
      <c r="A146">
        <v>70607</v>
      </c>
      <c r="B146">
        <v>706</v>
      </c>
      <c r="C146" t="s">
        <v>124</v>
      </c>
      <c r="D146" t="s">
        <v>361</v>
      </c>
      <c r="E146" t="s">
        <v>362</v>
      </c>
      <c r="F146" t="s">
        <v>1745</v>
      </c>
      <c r="G146" t="s">
        <v>1746</v>
      </c>
      <c r="H146" t="s">
        <v>959</v>
      </c>
      <c r="I146">
        <v>6591</v>
      </c>
      <c r="J146" t="s">
        <v>960</v>
      </c>
      <c r="K146">
        <v>43544262055</v>
      </c>
      <c r="L146" t="s">
        <v>961</v>
      </c>
      <c r="M146" t="s">
        <v>962</v>
      </c>
      <c r="N146">
        <v>1375</v>
      </c>
      <c r="O146">
        <v>1339</v>
      </c>
      <c r="P146">
        <v>258</v>
      </c>
      <c r="Q146">
        <v>36</v>
      </c>
      <c r="R146">
        <v>32</v>
      </c>
      <c r="S146">
        <v>146</v>
      </c>
      <c r="T146">
        <v>16</v>
      </c>
      <c r="U146">
        <v>34</v>
      </c>
    </row>
    <row r="147" spans="1:21" x14ac:dyDescent="0.2">
      <c r="A147">
        <v>70608</v>
      </c>
      <c r="B147">
        <v>706</v>
      </c>
      <c r="C147" t="s">
        <v>147</v>
      </c>
      <c r="D147" t="s">
        <v>361</v>
      </c>
      <c r="E147" t="s">
        <v>362</v>
      </c>
      <c r="F147" t="s">
        <v>963</v>
      </c>
      <c r="G147" t="s">
        <v>1747</v>
      </c>
      <c r="H147" t="s">
        <v>1748</v>
      </c>
      <c r="I147">
        <v>6561</v>
      </c>
      <c r="J147" t="s">
        <v>964</v>
      </c>
      <c r="K147">
        <v>43544452220</v>
      </c>
      <c r="L147" t="s">
        <v>1749</v>
      </c>
      <c r="M147" t="s">
        <v>965</v>
      </c>
      <c r="N147">
        <v>1578</v>
      </c>
      <c r="O147">
        <v>1593</v>
      </c>
      <c r="P147">
        <v>283</v>
      </c>
      <c r="Q147">
        <v>49</v>
      </c>
      <c r="R147">
        <v>50</v>
      </c>
      <c r="S147">
        <v>141</v>
      </c>
      <c r="T147">
        <v>-46</v>
      </c>
      <c r="U147">
        <v>47</v>
      </c>
    </row>
    <row r="148" spans="1:21" x14ac:dyDescent="0.2">
      <c r="A148">
        <v>70609</v>
      </c>
      <c r="B148">
        <v>706</v>
      </c>
      <c r="C148" t="s">
        <v>157</v>
      </c>
      <c r="D148" t="s">
        <v>361</v>
      </c>
      <c r="E148" t="s">
        <v>362</v>
      </c>
      <c r="F148" t="s">
        <v>966</v>
      </c>
      <c r="G148" t="s">
        <v>1750</v>
      </c>
      <c r="H148" t="s">
        <v>1751</v>
      </c>
      <c r="I148">
        <v>6555</v>
      </c>
      <c r="J148" t="s">
        <v>967</v>
      </c>
      <c r="K148">
        <v>4354456210</v>
      </c>
      <c r="L148" t="s">
        <v>968</v>
      </c>
      <c r="M148" t="s">
        <v>1752</v>
      </c>
      <c r="N148">
        <v>2539</v>
      </c>
      <c r="O148">
        <v>2536</v>
      </c>
      <c r="P148">
        <v>470</v>
      </c>
      <c r="Q148">
        <v>57</v>
      </c>
      <c r="R148">
        <v>79</v>
      </c>
      <c r="S148">
        <v>240</v>
      </c>
      <c r="T148">
        <v>-34</v>
      </c>
      <c r="U148">
        <v>53</v>
      </c>
    </row>
    <row r="149" spans="1:21" x14ac:dyDescent="0.2">
      <c r="A149">
        <v>70610</v>
      </c>
      <c r="B149">
        <v>706</v>
      </c>
      <c r="C149" t="s">
        <v>161</v>
      </c>
      <c r="D149" t="s">
        <v>361</v>
      </c>
      <c r="E149" t="s">
        <v>362</v>
      </c>
      <c r="F149" t="s">
        <v>969</v>
      </c>
      <c r="G149" t="s">
        <v>1753</v>
      </c>
      <c r="H149" t="s">
        <v>970</v>
      </c>
      <c r="I149">
        <v>6527</v>
      </c>
      <c r="J149" t="s">
        <v>971</v>
      </c>
      <c r="K149">
        <v>4354726713</v>
      </c>
      <c r="L149" t="s">
        <v>972</v>
      </c>
      <c r="M149" t="s">
        <v>973</v>
      </c>
      <c r="N149">
        <v>457</v>
      </c>
      <c r="O149">
        <v>439</v>
      </c>
      <c r="P149">
        <v>118</v>
      </c>
      <c r="Q149">
        <v>16</v>
      </c>
      <c r="R149">
        <v>22</v>
      </c>
      <c r="S149">
        <v>66</v>
      </c>
      <c r="T149">
        <v>16</v>
      </c>
      <c r="U149">
        <v>11</v>
      </c>
    </row>
    <row r="150" spans="1:21" x14ac:dyDescent="0.2">
      <c r="A150">
        <v>70611</v>
      </c>
      <c r="B150">
        <v>706</v>
      </c>
      <c r="C150" t="s">
        <v>162</v>
      </c>
      <c r="D150" t="s">
        <v>361</v>
      </c>
      <c r="E150" t="s">
        <v>362</v>
      </c>
      <c r="F150" t="s">
        <v>1754</v>
      </c>
      <c r="G150" t="s">
        <v>1755</v>
      </c>
      <c r="H150" t="s">
        <v>1756</v>
      </c>
      <c r="I150">
        <v>6524</v>
      </c>
      <c r="J150" t="s">
        <v>974</v>
      </c>
      <c r="K150">
        <v>435475343</v>
      </c>
      <c r="L150" t="s">
        <v>975</v>
      </c>
      <c r="M150" t="s">
        <v>976</v>
      </c>
      <c r="N150">
        <v>618</v>
      </c>
      <c r="O150">
        <v>618</v>
      </c>
      <c r="P150">
        <v>121</v>
      </c>
      <c r="Q150">
        <v>30</v>
      </c>
      <c r="R150">
        <v>25</v>
      </c>
      <c r="S150">
        <v>58</v>
      </c>
      <c r="T150">
        <v>6</v>
      </c>
      <c r="U150">
        <v>26</v>
      </c>
    </row>
    <row r="151" spans="1:21" x14ac:dyDescent="0.2">
      <c r="A151">
        <v>70612</v>
      </c>
      <c r="B151">
        <v>706</v>
      </c>
      <c r="C151" t="s">
        <v>163</v>
      </c>
      <c r="D151" t="s">
        <v>361</v>
      </c>
      <c r="E151" t="s">
        <v>362</v>
      </c>
      <c r="F151" t="s">
        <v>977</v>
      </c>
      <c r="G151" t="s">
        <v>597</v>
      </c>
      <c r="H151" t="s">
        <v>978</v>
      </c>
      <c r="I151">
        <v>6526</v>
      </c>
      <c r="J151" t="s">
        <v>979</v>
      </c>
      <c r="K151">
        <v>4354726249</v>
      </c>
      <c r="L151" t="s">
        <v>980</v>
      </c>
      <c r="M151" t="s">
        <v>981</v>
      </c>
      <c r="N151">
        <v>518</v>
      </c>
      <c r="O151">
        <v>511</v>
      </c>
      <c r="P151">
        <v>109</v>
      </c>
      <c r="Q151">
        <v>25</v>
      </c>
      <c r="R151">
        <v>13</v>
      </c>
      <c r="S151">
        <v>50</v>
      </c>
      <c r="T151">
        <v>5</v>
      </c>
      <c r="U151">
        <v>24</v>
      </c>
    </row>
    <row r="152" spans="1:21" x14ac:dyDescent="0.2">
      <c r="A152">
        <v>70613</v>
      </c>
      <c r="B152">
        <v>706</v>
      </c>
      <c r="C152" t="s">
        <v>175</v>
      </c>
      <c r="D152" t="s">
        <v>361</v>
      </c>
      <c r="E152" t="s">
        <v>362</v>
      </c>
      <c r="F152" t="s">
        <v>1757</v>
      </c>
      <c r="G152" t="s">
        <v>1758</v>
      </c>
      <c r="H152" t="s">
        <v>982</v>
      </c>
      <c r="I152">
        <v>6532</v>
      </c>
      <c r="J152" t="s">
        <v>983</v>
      </c>
      <c r="K152">
        <v>4354726612</v>
      </c>
      <c r="L152" t="s">
        <v>984</v>
      </c>
      <c r="M152" t="s">
        <v>1759</v>
      </c>
      <c r="N152">
        <v>532</v>
      </c>
      <c r="O152">
        <v>540</v>
      </c>
      <c r="P152">
        <v>110</v>
      </c>
      <c r="Q152">
        <v>23</v>
      </c>
      <c r="R152">
        <v>15</v>
      </c>
      <c r="S152">
        <v>55</v>
      </c>
      <c r="T152">
        <v>-10</v>
      </c>
      <c r="U152">
        <v>21</v>
      </c>
    </row>
    <row r="153" spans="1:21" x14ac:dyDescent="0.2">
      <c r="A153">
        <v>70614</v>
      </c>
      <c r="B153">
        <v>706</v>
      </c>
      <c r="C153" t="s">
        <v>176</v>
      </c>
      <c r="D153" t="s">
        <v>357</v>
      </c>
      <c r="E153" t="s">
        <v>1511</v>
      </c>
      <c r="F153" t="s">
        <v>1760</v>
      </c>
      <c r="G153" t="s">
        <v>986</v>
      </c>
      <c r="H153" t="s">
        <v>987</v>
      </c>
      <c r="I153">
        <v>6500</v>
      </c>
      <c r="J153" t="s">
        <v>988</v>
      </c>
      <c r="K153">
        <v>43544269090</v>
      </c>
      <c r="L153" t="s">
        <v>1761</v>
      </c>
      <c r="M153" t="s">
        <v>989</v>
      </c>
      <c r="N153">
        <v>7640</v>
      </c>
      <c r="O153">
        <v>7568</v>
      </c>
      <c r="P153">
        <v>1339</v>
      </c>
      <c r="Q153">
        <v>240</v>
      </c>
      <c r="R153">
        <v>222</v>
      </c>
      <c r="S153">
        <v>644</v>
      </c>
      <c r="T153">
        <v>20</v>
      </c>
      <c r="U153">
        <v>224</v>
      </c>
    </row>
    <row r="154" spans="1:21" x14ac:dyDescent="0.2">
      <c r="A154">
        <v>70615</v>
      </c>
      <c r="B154">
        <v>706</v>
      </c>
      <c r="C154" t="s">
        <v>202</v>
      </c>
      <c r="D154" t="s">
        <v>361</v>
      </c>
      <c r="E154" t="s">
        <v>362</v>
      </c>
      <c r="F154" t="s">
        <v>990</v>
      </c>
      <c r="G154" t="s">
        <v>991</v>
      </c>
      <c r="H154" t="s">
        <v>990</v>
      </c>
      <c r="I154">
        <v>6543</v>
      </c>
      <c r="J154" t="s">
        <v>1762</v>
      </c>
      <c r="K154">
        <v>43547387213</v>
      </c>
      <c r="L154" t="s">
        <v>992</v>
      </c>
      <c r="M154" t="s">
        <v>993</v>
      </c>
      <c r="N154">
        <v>1566</v>
      </c>
      <c r="O154">
        <v>1566</v>
      </c>
      <c r="P154">
        <v>314</v>
      </c>
      <c r="Q154">
        <v>53</v>
      </c>
      <c r="R154">
        <v>47</v>
      </c>
      <c r="S154">
        <v>167</v>
      </c>
      <c r="T154">
        <v>17</v>
      </c>
      <c r="U154">
        <v>48</v>
      </c>
    </row>
    <row r="155" spans="1:21" x14ac:dyDescent="0.2">
      <c r="A155">
        <v>70616</v>
      </c>
      <c r="B155">
        <v>706</v>
      </c>
      <c r="C155" t="s">
        <v>220</v>
      </c>
      <c r="D155" t="s">
        <v>361</v>
      </c>
      <c r="E155" t="s">
        <v>362</v>
      </c>
      <c r="F155" t="s">
        <v>994</v>
      </c>
      <c r="G155" t="s">
        <v>1763</v>
      </c>
      <c r="H155" t="s">
        <v>995</v>
      </c>
      <c r="I155">
        <v>6574</v>
      </c>
      <c r="J155" t="s">
        <v>1764</v>
      </c>
      <c r="K155">
        <v>4354488210</v>
      </c>
      <c r="L155" t="s">
        <v>996</v>
      </c>
      <c r="M155" t="s">
        <v>997</v>
      </c>
      <c r="N155">
        <v>1449</v>
      </c>
      <c r="O155">
        <v>1505</v>
      </c>
      <c r="P155">
        <v>251</v>
      </c>
      <c r="Q155">
        <v>55</v>
      </c>
      <c r="R155">
        <v>40</v>
      </c>
      <c r="S155">
        <v>109</v>
      </c>
      <c r="T155">
        <v>-54</v>
      </c>
      <c r="U155">
        <v>49</v>
      </c>
    </row>
    <row r="156" spans="1:21" x14ac:dyDescent="0.2">
      <c r="A156">
        <v>70617</v>
      </c>
      <c r="B156">
        <v>706</v>
      </c>
      <c r="C156" t="s">
        <v>225</v>
      </c>
      <c r="D156" t="s">
        <v>361</v>
      </c>
      <c r="E156" t="s">
        <v>362</v>
      </c>
      <c r="F156" t="s">
        <v>1765</v>
      </c>
      <c r="G156" t="s">
        <v>565</v>
      </c>
      <c r="H156" t="s">
        <v>998</v>
      </c>
      <c r="I156">
        <v>6542</v>
      </c>
      <c r="J156" t="s">
        <v>999</v>
      </c>
      <c r="K156">
        <v>4354745221</v>
      </c>
      <c r="L156" t="s">
        <v>1000</v>
      </c>
      <c r="M156" t="s">
        <v>1001</v>
      </c>
      <c r="N156">
        <v>2567</v>
      </c>
      <c r="O156">
        <v>2586</v>
      </c>
      <c r="P156">
        <v>505</v>
      </c>
      <c r="Q156">
        <v>95</v>
      </c>
      <c r="R156">
        <v>86</v>
      </c>
      <c r="S156">
        <v>250</v>
      </c>
      <c r="T156">
        <v>-56</v>
      </c>
      <c r="U156">
        <v>80</v>
      </c>
    </row>
    <row r="157" spans="1:21" x14ac:dyDescent="0.2">
      <c r="A157">
        <v>70618</v>
      </c>
      <c r="B157">
        <v>706</v>
      </c>
      <c r="C157" t="s">
        <v>226</v>
      </c>
      <c r="D157" t="s">
        <v>361</v>
      </c>
      <c r="E157" t="s">
        <v>362</v>
      </c>
      <c r="F157" t="s">
        <v>1002</v>
      </c>
      <c r="G157" t="s">
        <v>1766</v>
      </c>
      <c r="H157" t="s">
        <v>1767</v>
      </c>
      <c r="I157">
        <v>6551</v>
      </c>
      <c r="J157" t="s">
        <v>1003</v>
      </c>
      <c r="K157">
        <v>43544262010</v>
      </c>
      <c r="L157" t="s">
        <v>1004</v>
      </c>
      <c r="M157" t="s">
        <v>1005</v>
      </c>
      <c r="N157">
        <v>786</v>
      </c>
      <c r="O157">
        <v>782</v>
      </c>
      <c r="P157">
        <v>150</v>
      </c>
      <c r="Q157">
        <v>29</v>
      </c>
      <c r="R157">
        <v>26</v>
      </c>
      <c r="S157">
        <v>78</v>
      </c>
      <c r="T157">
        <v>-24</v>
      </c>
      <c r="U157">
        <v>28</v>
      </c>
    </row>
    <row r="158" spans="1:21" x14ac:dyDescent="0.2">
      <c r="A158">
        <v>70619</v>
      </c>
      <c r="B158">
        <v>706</v>
      </c>
      <c r="C158" t="s">
        <v>231</v>
      </c>
      <c r="D158" t="s">
        <v>361</v>
      </c>
      <c r="E158" t="s">
        <v>362</v>
      </c>
      <c r="F158" t="s">
        <v>1768</v>
      </c>
      <c r="G158" t="s">
        <v>1006</v>
      </c>
      <c r="H158" t="s">
        <v>1007</v>
      </c>
      <c r="I158">
        <v>6522</v>
      </c>
      <c r="J158" t="s">
        <v>1008</v>
      </c>
      <c r="K158">
        <v>4354726210</v>
      </c>
      <c r="L158" t="s">
        <v>1009</v>
      </c>
      <c r="M158" t="s">
        <v>1010</v>
      </c>
      <c r="N158">
        <v>1836</v>
      </c>
      <c r="O158">
        <v>1886</v>
      </c>
      <c r="P158">
        <v>319</v>
      </c>
      <c r="Q158">
        <v>44</v>
      </c>
      <c r="R158">
        <v>54</v>
      </c>
      <c r="S158">
        <v>167</v>
      </c>
      <c r="T158">
        <v>-9</v>
      </c>
      <c r="U158">
        <v>36</v>
      </c>
    </row>
    <row r="159" spans="1:21" x14ac:dyDescent="0.2">
      <c r="A159">
        <v>70620</v>
      </c>
      <c r="B159">
        <v>706</v>
      </c>
      <c r="C159" t="s">
        <v>241</v>
      </c>
      <c r="D159" t="s">
        <v>361</v>
      </c>
      <c r="E159" t="s">
        <v>362</v>
      </c>
      <c r="F159" t="s">
        <v>1769</v>
      </c>
      <c r="G159" t="s">
        <v>1770</v>
      </c>
      <c r="H159" t="s">
        <v>1011</v>
      </c>
      <c r="I159">
        <v>6531</v>
      </c>
      <c r="J159" t="s">
        <v>1771</v>
      </c>
      <c r="K159">
        <v>4354726403</v>
      </c>
      <c r="L159" t="s">
        <v>1012</v>
      </c>
      <c r="M159" t="s">
        <v>1013</v>
      </c>
      <c r="N159">
        <v>1248</v>
      </c>
      <c r="O159">
        <v>1263</v>
      </c>
      <c r="P159">
        <v>233</v>
      </c>
      <c r="Q159">
        <v>45</v>
      </c>
      <c r="R159">
        <v>41</v>
      </c>
      <c r="S159">
        <v>99</v>
      </c>
      <c r="T159">
        <v>-14</v>
      </c>
      <c r="U159">
        <v>37</v>
      </c>
    </row>
    <row r="160" spans="1:21" x14ac:dyDescent="0.2">
      <c r="A160">
        <v>70621</v>
      </c>
      <c r="B160">
        <v>706</v>
      </c>
      <c r="C160" t="s">
        <v>271</v>
      </c>
      <c r="D160" t="s">
        <v>361</v>
      </c>
      <c r="E160" t="s">
        <v>362</v>
      </c>
      <c r="F160" t="s">
        <v>1014</v>
      </c>
      <c r="G160" t="s">
        <v>1772</v>
      </c>
      <c r="H160" t="s">
        <v>985</v>
      </c>
      <c r="I160">
        <v>6580</v>
      </c>
      <c r="J160" t="s">
        <v>1015</v>
      </c>
      <c r="K160">
        <v>4354462362</v>
      </c>
      <c r="L160" t="s">
        <v>1016</v>
      </c>
      <c r="M160" t="s">
        <v>1017</v>
      </c>
      <c r="N160">
        <v>2359</v>
      </c>
      <c r="O160">
        <v>2346</v>
      </c>
      <c r="P160">
        <v>320</v>
      </c>
      <c r="Q160">
        <v>67</v>
      </c>
      <c r="R160">
        <v>48</v>
      </c>
      <c r="S160">
        <v>165</v>
      </c>
      <c r="T160">
        <v>-8</v>
      </c>
      <c r="U160">
        <v>62</v>
      </c>
    </row>
    <row r="161" spans="1:21" x14ac:dyDescent="0.2">
      <c r="A161">
        <v>70622</v>
      </c>
      <c r="B161">
        <v>706</v>
      </c>
      <c r="C161" t="s">
        <v>256</v>
      </c>
      <c r="D161" t="s">
        <v>361</v>
      </c>
      <c r="E161" t="s">
        <v>362</v>
      </c>
      <c r="F161" t="s">
        <v>1773</v>
      </c>
      <c r="G161" t="s">
        <v>1774</v>
      </c>
      <c r="H161" t="s">
        <v>1974</v>
      </c>
      <c r="I161">
        <v>6491</v>
      </c>
      <c r="J161" t="s">
        <v>842</v>
      </c>
      <c r="K161">
        <v>4354185202</v>
      </c>
      <c r="L161" t="s">
        <v>1018</v>
      </c>
      <c r="M161" t="s">
        <v>1019</v>
      </c>
      <c r="N161">
        <v>1732</v>
      </c>
      <c r="O161">
        <v>1635</v>
      </c>
      <c r="P161">
        <v>349</v>
      </c>
      <c r="Q161">
        <v>54</v>
      </c>
      <c r="R161">
        <v>46</v>
      </c>
      <c r="S161">
        <v>192</v>
      </c>
      <c r="T161">
        <v>35</v>
      </c>
      <c r="U161">
        <v>42</v>
      </c>
    </row>
    <row r="162" spans="1:21" x14ac:dyDescent="0.2">
      <c r="A162">
        <v>70623</v>
      </c>
      <c r="B162">
        <v>706</v>
      </c>
      <c r="C162" t="s">
        <v>261</v>
      </c>
      <c r="D162" t="s">
        <v>361</v>
      </c>
      <c r="E162" t="s">
        <v>362</v>
      </c>
      <c r="F162" t="s">
        <v>1020</v>
      </c>
      <c r="G162" t="s">
        <v>1775</v>
      </c>
      <c r="H162" t="s">
        <v>1021</v>
      </c>
      <c r="I162">
        <v>6553</v>
      </c>
      <c r="J162" t="s">
        <v>1022</v>
      </c>
      <c r="K162">
        <v>4354418203</v>
      </c>
      <c r="L162" t="s">
        <v>1023</v>
      </c>
      <c r="M162" t="s">
        <v>1024</v>
      </c>
      <c r="N162">
        <v>1259</v>
      </c>
      <c r="O162">
        <v>1247</v>
      </c>
      <c r="P162">
        <v>287</v>
      </c>
      <c r="Q162">
        <v>46</v>
      </c>
      <c r="R162">
        <v>55</v>
      </c>
      <c r="S162">
        <v>145</v>
      </c>
      <c r="T162">
        <v>-23</v>
      </c>
      <c r="U162">
        <v>42</v>
      </c>
    </row>
    <row r="163" spans="1:21" x14ac:dyDescent="0.2">
      <c r="A163">
        <v>70624</v>
      </c>
      <c r="B163">
        <v>706</v>
      </c>
      <c r="C163" t="s">
        <v>264</v>
      </c>
      <c r="D163" t="s">
        <v>361</v>
      </c>
      <c r="E163" t="s">
        <v>362</v>
      </c>
      <c r="F163" t="s">
        <v>1025</v>
      </c>
      <c r="G163" t="s">
        <v>1026</v>
      </c>
      <c r="H163" t="s">
        <v>1027</v>
      </c>
      <c r="I163">
        <v>6534</v>
      </c>
      <c r="J163" t="s">
        <v>1028</v>
      </c>
      <c r="K163">
        <v>4354766210</v>
      </c>
      <c r="L163" t="s">
        <v>1776</v>
      </c>
      <c r="M163" t="s">
        <v>1029</v>
      </c>
      <c r="N163">
        <v>1154</v>
      </c>
      <c r="O163">
        <v>1172</v>
      </c>
      <c r="P163">
        <v>191</v>
      </c>
      <c r="Q163">
        <v>40</v>
      </c>
      <c r="R163">
        <v>31</v>
      </c>
      <c r="S163">
        <v>90</v>
      </c>
      <c r="T163">
        <v>11</v>
      </c>
      <c r="U163">
        <v>38</v>
      </c>
    </row>
    <row r="164" spans="1:21" x14ac:dyDescent="0.2">
      <c r="A164">
        <v>70625</v>
      </c>
      <c r="B164">
        <v>706</v>
      </c>
      <c r="C164" t="s">
        <v>270</v>
      </c>
      <c r="D164" t="s">
        <v>361</v>
      </c>
      <c r="E164" t="s">
        <v>362</v>
      </c>
      <c r="F164" t="s">
        <v>1030</v>
      </c>
      <c r="G164" t="s">
        <v>1777</v>
      </c>
      <c r="H164" t="s">
        <v>1031</v>
      </c>
      <c r="I164">
        <v>6544</v>
      </c>
      <c r="J164" t="s">
        <v>1032</v>
      </c>
      <c r="K164">
        <v>4354745151</v>
      </c>
      <c r="L164" t="s">
        <v>1033</v>
      </c>
      <c r="M164" t="s">
        <v>1034</v>
      </c>
      <c r="N164">
        <v>100</v>
      </c>
      <c r="O164">
        <v>94</v>
      </c>
      <c r="P164">
        <v>12</v>
      </c>
      <c r="Q164">
        <v>2</v>
      </c>
      <c r="R164">
        <v>1</v>
      </c>
      <c r="S164">
        <v>6</v>
      </c>
      <c r="T164">
        <v>-6</v>
      </c>
      <c r="U164">
        <v>2</v>
      </c>
    </row>
    <row r="165" spans="1:21" x14ac:dyDescent="0.2">
      <c r="A165">
        <v>70626</v>
      </c>
      <c r="B165">
        <v>706</v>
      </c>
      <c r="C165" t="s">
        <v>282</v>
      </c>
      <c r="D165" t="s">
        <v>361</v>
      </c>
      <c r="E165" t="s">
        <v>362</v>
      </c>
      <c r="F165" t="s">
        <v>1036</v>
      </c>
      <c r="G165" t="s">
        <v>1778</v>
      </c>
      <c r="H165" t="s">
        <v>1037</v>
      </c>
      <c r="I165">
        <v>6500</v>
      </c>
      <c r="J165" t="s">
        <v>1779</v>
      </c>
      <c r="K165">
        <v>43544264237</v>
      </c>
      <c r="L165" t="s">
        <v>1038</v>
      </c>
      <c r="M165" t="s">
        <v>1039</v>
      </c>
      <c r="N165">
        <v>573</v>
      </c>
      <c r="O165">
        <v>564</v>
      </c>
      <c r="P165">
        <v>104</v>
      </c>
      <c r="Q165">
        <v>13</v>
      </c>
      <c r="R165">
        <v>23</v>
      </c>
      <c r="S165">
        <v>49</v>
      </c>
      <c r="T165">
        <v>0</v>
      </c>
      <c r="U165">
        <v>12</v>
      </c>
    </row>
    <row r="166" spans="1:21" x14ac:dyDescent="0.2">
      <c r="A166">
        <v>70627</v>
      </c>
      <c r="B166">
        <v>706</v>
      </c>
      <c r="C166" t="s">
        <v>289</v>
      </c>
      <c r="D166" t="s">
        <v>361</v>
      </c>
      <c r="E166" t="s">
        <v>362</v>
      </c>
      <c r="F166" t="s">
        <v>1040</v>
      </c>
      <c r="G166" t="s">
        <v>1780</v>
      </c>
      <c r="H166" t="s">
        <v>1041</v>
      </c>
      <c r="I166">
        <v>6571</v>
      </c>
      <c r="J166" t="s">
        <v>1042</v>
      </c>
      <c r="K166">
        <v>4354475513</v>
      </c>
      <c r="L166" t="s">
        <v>1043</v>
      </c>
      <c r="M166" t="s">
        <v>1044</v>
      </c>
      <c r="N166">
        <v>1242</v>
      </c>
      <c r="O166">
        <v>1215</v>
      </c>
      <c r="P166">
        <v>254</v>
      </c>
      <c r="Q166">
        <v>49</v>
      </c>
      <c r="R166">
        <v>37</v>
      </c>
      <c r="S166">
        <v>132</v>
      </c>
      <c r="T166">
        <v>16</v>
      </c>
      <c r="U166">
        <v>44</v>
      </c>
    </row>
    <row r="167" spans="1:21" x14ac:dyDescent="0.2">
      <c r="A167">
        <v>70628</v>
      </c>
      <c r="B167">
        <v>706</v>
      </c>
      <c r="C167" t="s">
        <v>300</v>
      </c>
      <c r="D167" t="s">
        <v>361</v>
      </c>
      <c r="E167" t="s">
        <v>362</v>
      </c>
      <c r="F167" t="s">
        <v>1035</v>
      </c>
      <c r="G167" t="s">
        <v>1781</v>
      </c>
      <c r="H167" t="s">
        <v>1045</v>
      </c>
      <c r="I167">
        <v>6552</v>
      </c>
      <c r="J167" t="s">
        <v>1046</v>
      </c>
      <c r="K167">
        <v>43544262007</v>
      </c>
      <c r="L167" t="s">
        <v>1047</v>
      </c>
      <c r="M167" t="s">
        <v>1048</v>
      </c>
      <c r="N167">
        <v>505</v>
      </c>
      <c r="O167">
        <v>500</v>
      </c>
      <c r="P167">
        <v>92</v>
      </c>
      <c r="Q167">
        <v>14</v>
      </c>
      <c r="R167">
        <v>15</v>
      </c>
      <c r="S167">
        <v>49</v>
      </c>
      <c r="T167">
        <v>-8</v>
      </c>
      <c r="U167">
        <v>15</v>
      </c>
    </row>
    <row r="168" spans="1:21" x14ac:dyDescent="0.2">
      <c r="A168">
        <v>70629</v>
      </c>
      <c r="B168">
        <v>706</v>
      </c>
      <c r="C168" t="s">
        <v>301</v>
      </c>
      <c r="D168" t="s">
        <v>361</v>
      </c>
      <c r="E168" t="s">
        <v>362</v>
      </c>
      <c r="F168" t="s">
        <v>1049</v>
      </c>
      <c r="G168" t="s">
        <v>1782</v>
      </c>
      <c r="H168" t="s">
        <v>1050</v>
      </c>
      <c r="I168">
        <v>6541</v>
      </c>
      <c r="J168" t="s">
        <v>1051</v>
      </c>
      <c r="K168">
        <v>435477219</v>
      </c>
      <c r="L168" t="s">
        <v>1052</v>
      </c>
      <c r="M168" t="s">
        <v>1053</v>
      </c>
      <c r="N168">
        <v>755</v>
      </c>
      <c r="O168">
        <v>766</v>
      </c>
      <c r="P168">
        <v>155</v>
      </c>
      <c r="Q168">
        <v>29</v>
      </c>
      <c r="R168">
        <v>35</v>
      </c>
      <c r="S168">
        <v>78</v>
      </c>
      <c r="T168">
        <v>-11</v>
      </c>
      <c r="U168">
        <v>27</v>
      </c>
    </row>
    <row r="169" spans="1:21" x14ac:dyDescent="0.2">
      <c r="A169">
        <v>70630</v>
      </c>
      <c r="B169">
        <v>706</v>
      </c>
      <c r="C169" t="s">
        <v>331</v>
      </c>
      <c r="D169" t="s">
        <v>361</v>
      </c>
      <c r="E169" t="s">
        <v>362</v>
      </c>
      <c r="F169" t="s">
        <v>1783</v>
      </c>
      <c r="G169" t="s">
        <v>1784</v>
      </c>
      <c r="H169" t="s">
        <v>1054</v>
      </c>
      <c r="I169">
        <v>6511</v>
      </c>
      <c r="J169" t="s">
        <v>1055</v>
      </c>
      <c r="K169">
        <v>43544262288</v>
      </c>
      <c r="L169" t="s">
        <v>1056</v>
      </c>
      <c r="M169" t="s">
        <v>1057</v>
      </c>
      <c r="N169">
        <v>3510</v>
      </c>
      <c r="O169">
        <v>3441</v>
      </c>
      <c r="P169">
        <v>620</v>
      </c>
      <c r="Q169">
        <v>118</v>
      </c>
      <c r="R169">
        <v>117</v>
      </c>
      <c r="S169">
        <v>285</v>
      </c>
      <c r="T169">
        <v>116</v>
      </c>
      <c r="U169">
        <v>102</v>
      </c>
    </row>
    <row r="170" spans="1:21" x14ac:dyDescent="0.2">
      <c r="A170">
        <v>70701</v>
      </c>
      <c r="B170">
        <v>707</v>
      </c>
      <c r="C170" t="s">
        <v>56</v>
      </c>
      <c r="D170" t="s">
        <v>361</v>
      </c>
      <c r="E170" t="s">
        <v>362</v>
      </c>
      <c r="F170" t="s">
        <v>1058</v>
      </c>
      <c r="G170" t="s">
        <v>1785</v>
      </c>
      <c r="H170" t="s">
        <v>1059</v>
      </c>
      <c r="I170">
        <v>9913</v>
      </c>
      <c r="J170" t="s">
        <v>1786</v>
      </c>
      <c r="K170">
        <v>4348466210</v>
      </c>
      <c r="L170" t="s">
        <v>1787</v>
      </c>
      <c r="M170" t="s">
        <v>1060</v>
      </c>
      <c r="N170">
        <v>641</v>
      </c>
      <c r="O170">
        <v>633</v>
      </c>
      <c r="P170">
        <v>146</v>
      </c>
      <c r="Q170">
        <v>31</v>
      </c>
      <c r="R170">
        <v>15</v>
      </c>
      <c r="S170">
        <v>64</v>
      </c>
      <c r="T170">
        <v>-18</v>
      </c>
      <c r="U170">
        <v>28</v>
      </c>
    </row>
    <row r="171" spans="1:21" x14ac:dyDescent="0.2">
      <c r="A171">
        <v>70702</v>
      </c>
      <c r="B171">
        <v>707</v>
      </c>
      <c r="C171" t="s">
        <v>60</v>
      </c>
      <c r="D171" t="s">
        <v>361</v>
      </c>
      <c r="E171" t="s">
        <v>362</v>
      </c>
      <c r="F171" t="s">
        <v>1788</v>
      </c>
      <c r="G171" t="s">
        <v>1789</v>
      </c>
      <c r="H171" t="s">
        <v>1061</v>
      </c>
      <c r="I171">
        <v>9951</v>
      </c>
      <c r="J171" t="s">
        <v>1790</v>
      </c>
      <c r="K171">
        <v>4348536300</v>
      </c>
      <c r="L171" t="s">
        <v>1062</v>
      </c>
      <c r="M171" t="s">
        <v>1063</v>
      </c>
      <c r="N171">
        <v>931</v>
      </c>
      <c r="O171">
        <v>916</v>
      </c>
      <c r="P171">
        <v>178</v>
      </c>
      <c r="Q171">
        <v>26</v>
      </c>
      <c r="R171">
        <v>35</v>
      </c>
      <c r="S171">
        <v>84</v>
      </c>
      <c r="T171">
        <v>-4</v>
      </c>
      <c r="U171">
        <v>20</v>
      </c>
    </row>
    <row r="172" spans="1:21" x14ac:dyDescent="0.2">
      <c r="A172">
        <v>70703</v>
      </c>
      <c r="B172">
        <v>707</v>
      </c>
      <c r="C172" t="s">
        <v>63</v>
      </c>
      <c r="D172" t="s">
        <v>361</v>
      </c>
      <c r="E172" t="s">
        <v>362</v>
      </c>
      <c r="F172" t="s">
        <v>1791</v>
      </c>
      <c r="G172" t="s">
        <v>1064</v>
      </c>
      <c r="H172" t="s">
        <v>1065</v>
      </c>
      <c r="I172">
        <v>9908</v>
      </c>
      <c r="J172" t="s">
        <v>1066</v>
      </c>
      <c r="K172">
        <v>43485262151</v>
      </c>
      <c r="L172" t="s">
        <v>1975</v>
      </c>
      <c r="M172" t="s">
        <v>1067</v>
      </c>
      <c r="N172">
        <v>501</v>
      </c>
      <c r="O172">
        <v>518</v>
      </c>
      <c r="P172">
        <v>110</v>
      </c>
      <c r="Q172">
        <v>19</v>
      </c>
      <c r="R172">
        <v>16</v>
      </c>
      <c r="S172">
        <v>56</v>
      </c>
      <c r="T172">
        <v>-2</v>
      </c>
      <c r="U172">
        <v>24</v>
      </c>
    </row>
    <row r="173" spans="1:21" x14ac:dyDescent="0.2">
      <c r="A173">
        <v>70704</v>
      </c>
      <c r="B173">
        <v>707</v>
      </c>
      <c r="C173" t="s">
        <v>67</v>
      </c>
      <c r="D173" t="s">
        <v>361</v>
      </c>
      <c r="E173" t="s">
        <v>362</v>
      </c>
      <c r="F173" t="s">
        <v>1068</v>
      </c>
      <c r="G173" t="s">
        <v>1069</v>
      </c>
      <c r="H173" t="s">
        <v>1792</v>
      </c>
      <c r="I173">
        <v>9912</v>
      </c>
      <c r="J173" t="s">
        <v>903</v>
      </c>
      <c r="K173">
        <v>4348466205</v>
      </c>
      <c r="L173" t="s">
        <v>1070</v>
      </c>
      <c r="M173" t="s">
        <v>1071</v>
      </c>
      <c r="N173">
        <v>1222</v>
      </c>
      <c r="O173">
        <v>1233</v>
      </c>
      <c r="P173">
        <v>262</v>
      </c>
      <c r="Q173">
        <v>56</v>
      </c>
      <c r="R173">
        <v>30</v>
      </c>
      <c r="S173">
        <v>129</v>
      </c>
      <c r="T173">
        <v>-23</v>
      </c>
      <c r="U173">
        <v>49</v>
      </c>
    </row>
    <row r="174" spans="1:21" x14ac:dyDescent="0.2">
      <c r="A174">
        <v>70705</v>
      </c>
      <c r="B174">
        <v>707</v>
      </c>
      <c r="C174" t="s">
        <v>70</v>
      </c>
      <c r="D174" t="s">
        <v>361</v>
      </c>
      <c r="E174" t="s">
        <v>362</v>
      </c>
      <c r="F174" t="s">
        <v>1793</v>
      </c>
      <c r="G174" t="s">
        <v>1072</v>
      </c>
      <c r="H174" t="s">
        <v>1073</v>
      </c>
      <c r="I174">
        <v>9911</v>
      </c>
      <c r="J174" t="s">
        <v>1074</v>
      </c>
      <c r="K174">
        <v>4348558209</v>
      </c>
      <c r="L174" t="s">
        <v>1075</v>
      </c>
      <c r="M174" t="s">
        <v>1076</v>
      </c>
      <c r="N174">
        <v>1756</v>
      </c>
      <c r="O174">
        <v>1741</v>
      </c>
      <c r="P174">
        <v>322</v>
      </c>
      <c r="Q174">
        <v>56</v>
      </c>
      <c r="R174">
        <v>51</v>
      </c>
      <c r="S174">
        <v>166</v>
      </c>
      <c r="T174">
        <v>-41</v>
      </c>
      <c r="U174">
        <v>51</v>
      </c>
    </row>
    <row r="175" spans="1:21" x14ac:dyDescent="0.2">
      <c r="A175">
        <v>70706</v>
      </c>
      <c r="B175">
        <v>707</v>
      </c>
      <c r="C175" t="s">
        <v>72</v>
      </c>
      <c r="D175" t="s">
        <v>361</v>
      </c>
      <c r="E175" t="s">
        <v>362</v>
      </c>
      <c r="F175" t="s">
        <v>1077</v>
      </c>
      <c r="G175" t="s">
        <v>1794</v>
      </c>
      <c r="H175" t="s">
        <v>1795</v>
      </c>
      <c r="I175">
        <v>9931</v>
      </c>
      <c r="J175" t="s">
        <v>1796</v>
      </c>
      <c r="K175">
        <v>4348435522</v>
      </c>
      <c r="L175" t="s">
        <v>1078</v>
      </c>
      <c r="M175" t="s">
        <v>1079</v>
      </c>
      <c r="N175">
        <v>739</v>
      </c>
      <c r="O175">
        <v>734</v>
      </c>
      <c r="P175">
        <v>132</v>
      </c>
      <c r="Q175">
        <v>25</v>
      </c>
      <c r="R175">
        <v>27</v>
      </c>
      <c r="S175">
        <v>60</v>
      </c>
      <c r="T175">
        <v>-10</v>
      </c>
      <c r="U175">
        <v>22</v>
      </c>
    </row>
    <row r="176" spans="1:21" x14ac:dyDescent="0.2">
      <c r="A176">
        <v>70707</v>
      </c>
      <c r="B176">
        <v>707</v>
      </c>
      <c r="C176" t="s">
        <v>89</v>
      </c>
      <c r="D176" t="s">
        <v>361</v>
      </c>
      <c r="E176" t="s">
        <v>362</v>
      </c>
      <c r="F176" t="s">
        <v>1080</v>
      </c>
      <c r="G176" t="s">
        <v>1797</v>
      </c>
      <c r="H176" t="s">
        <v>1081</v>
      </c>
      <c r="I176">
        <v>9991</v>
      </c>
      <c r="J176" t="s">
        <v>1798</v>
      </c>
      <c r="K176">
        <v>43485264333</v>
      </c>
      <c r="L176" t="s">
        <v>1082</v>
      </c>
      <c r="M176" t="s">
        <v>1083</v>
      </c>
      <c r="N176">
        <v>2311</v>
      </c>
      <c r="O176">
        <v>2300</v>
      </c>
      <c r="P176">
        <v>433</v>
      </c>
      <c r="Q176">
        <v>69</v>
      </c>
      <c r="R176">
        <v>77</v>
      </c>
      <c r="S176">
        <v>216</v>
      </c>
      <c r="T176">
        <v>-51</v>
      </c>
      <c r="U176">
        <v>64</v>
      </c>
    </row>
    <row r="177" spans="1:21" x14ac:dyDescent="0.2">
      <c r="A177">
        <v>70708</v>
      </c>
      <c r="B177">
        <v>707</v>
      </c>
      <c r="C177" t="s">
        <v>112</v>
      </c>
      <c r="D177" t="s">
        <v>361</v>
      </c>
      <c r="E177" t="s">
        <v>362</v>
      </c>
      <c r="F177" t="s">
        <v>1084</v>
      </c>
      <c r="G177" t="s">
        <v>1085</v>
      </c>
      <c r="H177" t="s">
        <v>1086</v>
      </c>
      <c r="I177">
        <v>9905</v>
      </c>
      <c r="J177" t="s">
        <v>1087</v>
      </c>
      <c r="K177">
        <v>43485262262</v>
      </c>
      <c r="L177" t="s">
        <v>1088</v>
      </c>
      <c r="M177" t="s">
        <v>1089</v>
      </c>
      <c r="N177">
        <v>880</v>
      </c>
      <c r="O177">
        <v>865</v>
      </c>
      <c r="P177">
        <v>177</v>
      </c>
      <c r="Q177">
        <v>31</v>
      </c>
      <c r="R177">
        <v>22</v>
      </c>
      <c r="S177">
        <v>92</v>
      </c>
      <c r="T177">
        <v>31</v>
      </c>
      <c r="U177">
        <v>29</v>
      </c>
    </row>
    <row r="178" spans="1:21" x14ac:dyDescent="0.2">
      <c r="A178">
        <v>70709</v>
      </c>
      <c r="B178">
        <v>707</v>
      </c>
      <c r="C178" t="s">
        <v>141</v>
      </c>
      <c r="D178" t="s">
        <v>361</v>
      </c>
      <c r="E178" t="s">
        <v>362</v>
      </c>
      <c r="F178" t="s">
        <v>1090</v>
      </c>
      <c r="G178" t="s">
        <v>1799</v>
      </c>
      <c r="H178" t="s">
        <v>1091</v>
      </c>
      <c r="I178">
        <v>9961</v>
      </c>
      <c r="J178" t="s">
        <v>1092</v>
      </c>
      <c r="K178">
        <v>4348725346</v>
      </c>
      <c r="L178" t="s">
        <v>1093</v>
      </c>
      <c r="M178" t="s">
        <v>1094</v>
      </c>
      <c r="N178">
        <v>680</v>
      </c>
      <c r="O178">
        <v>670</v>
      </c>
      <c r="P178">
        <v>110</v>
      </c>
      <c r="Q178">
        <v>29</v>
      </c>
      <c r="R178">
        <v>14</v>
      </c>
      <c r="S178">
        <v>48</v>
      </c>
      <c r="T178">
        <v>-16</v>
      </c>
      <c r="U178">
        <v>26</v>
      </c>
    </row>
    <row r="179" spans="1:21" x14ac:dyDescent="0.2">
      <c r="A179">
        <v>70710</v>
      </c>
      <c r="B179">
        <v>707</v>
      </c>
      <c r="C179" t="s">
        <v>144</v>
      </c>
      <c r="D179" t="s">
        <v>361</v>
      </c>
      <c r="E179" t="s">
        <v>362</v>
      </c>
      <c r="F179" t="s">
        <v>1800</v>
      </c>
      <c r="G179" t="s">
        <v>1801</v>
      </c>
      <c r="H179" t="s">
        <v>1802</v>
      </c>
      <c r="I179">
        <v>9932</v>
      </c>
      <c r="J179" t="s">
        <v>1095</v>
      </c>
      <c r="K179">
        <v>43484353170</v>
      </c>
      <c r="L179" t="s">
        <v>1096</v>
      </c>
      <c r="M179" t="s">
        <v>1097</v>
      </c>
      <c r="N179">
        <v>911</v>
      </c>
      <c r="O179">
        <v>889</v>
      </c>
      <c r="P179">
        <v>189</v>
      </c>
      <c r="Q179">
        <v>24</v>
      </c>
      <c r="R179">
        <v>21</v>
      </c>
      <c r="S179">
        <v>99</v>
      </c>
      <c r="T179">
        <v>-10</v>
      </c>
      <c r="U179">
        <v>23</v>
      </c>
    </row>
    <row r="180" spans="1:21" x14ac:dyDescent="0.2">
      <c r="A180">
        <v>70711</v>
      </c>
      <c r="B180">
        <v>707</v>
      </c>
      <c r="C180" t="s">
        <v>148</v>
      </c>
      <c r="D180" t="s">
        <v>361</v>
      </c>
      <c r="E180" t="s">
        <v>362</v>
      </c>
      <c r="F180" t="s">
        <v>1157</v>
      </c>
      <c r="G180" t="s">
        <v>1803</v>
      </c>
      <c r="H180" t="s">
        <v>1098</v>
      </c>
      <c r="I180">
        <v>9992</v>
      </c>
      <c r="J180" t="s">
        <v>1099</v>
      </c>
      <c r="K180">
        <v>43485265300</v>
      </c>
      <c r="L180" t="s">
        <v>1100</v>
      </c>
      <c r="M180" t="s">
        <v>1804</v>
      </c>
      <c r="N180">
        <v>606</v>
      </c>
      <c r="O180">
        <v>623</v>
      </c>
      <c r="P180">
        <v>112</v>
      </c>
      <c r="Q180">
        <v>19</v>
      </c>
      <c r="R180">
        <v>23</v>
      </c>
      <c r="S180">
        <v>52</v>
      </c>
      <c r="T180">
        <v>-7</v>
      </c>
      <c r="U180">
        <v>20</v>
      </c>
    </row>
    <row r="181" spans="1:21" x14ac:dyDescent="0.2">
      <c r="A181">
        <v>70712</v>
      </c>
      <c r="B181">
        <v>707</v>
      </c>
      <c r="C181" t="s">
        <v>155</v>
      </c>
      <c r="D181" t="s">
        <v>361</v>
      </c>
      <c r="E181" t="s">
        <v>362</v>
      </c>
      <c r="F181" t="s">
        <v>1101</v>
      </c>
      <c r="G181" t="s">
        <v>1805</v>
      </c>
      <c r="H181" t="s">
        <v>1101</v>
      </c>
      <c r="I181">
        <v>9981</v>
      </c>
      <c r="J181" t="s">
        <v>1102</v>
      </c>
      <c r="K181">
        <v>4348768210</v>
      </c>
      <c r="L181" t="s">
        <v>1103</v>
      </c>
      <c r="M181" t="s">
        <v>1104</v>
      </c>
      <c r="N181">
        <v>1121</v>
      </c>
      <c r="O181">
        <v>1104</v>
      </c>
      <c r="P181">
        <v>183</v>
      </c>
      <c r="Q181">
        <v>41</v>
      </c>
      <c r="R181">
        <v>30</v>
      </c>
      <c r="S181">
        <v>72</v>
      </c>
      <c r="T181">
        <v>-11</v>
      </c>
      <c r="U181">
        <v>39</v>
      </c>
    </row>
    <row r="182" spans="1:21" x14ac:dyDescent="0.2">
      <c r="A182">
        <v>70713</v>
      </c>
      <c r="B182">
        <v>707</v>
      </c>
      <c r="C182" t="s">
        <v>160</v>
      </c>
      <c r="D182" t="s">
        <v>361</v>
      </c>
      <c r="E182" t="s">
        <v>362</v>
      </c>
      <c r="F182" t="s">
        <v>1105</v>
      </c>
      <c r="G182" t="s">
        <v>1806</v>
      </c>
      <c r="H182" t="s">
        <v>1807</v>
      </c>
      <c r="I182">
        <v>9941</v>
      </c>
      <c r="J182" t="s">
        <v>1808</v>
      </c>
      <c r="K182">
        <v>4348485248</v>
      </c>
      <c r="L182" t="s">
        <v>1106</v>
      </c>
      <c r="M182" t="s">
        <v>1107</v>
      </c>
      <c r="N182">
        <v>753</v>
      </c>
      <c r="O182">
        <v>732</v>
      </c>
      <c r="P182">
        <v>131</v>
      </c>
      <c r="Q182">
        <v>14</v>
      </c>
      <c r="R182">
        <v>18</v>
      </c>
      <c r="S182">
        <v>63</v>
      </c>
      <c r="T182">
        <v>0</v>
      </c>
      <c r="U182">
        <v>12</v>
      </c>
    </row>
    <row r="183" spans="1:21" x14ac:dyDescent="0.2">
      <c r="A183">
        <v>70714</v>
      </c>
      <c r="B183">
        <v>707</v>
      </c>
      <c r="C183" t="s">
        <v>180</v>
      </c>
      <c r="D183" t="s">
        <v>361</v>
      </c>
      <c r="E183" t="s">
        <v>362</v>
      </c>
      <c r="F183" t="s">
        <v>1108</v>
      </c>
      <c r="G183" t="s">
        <v>1809</v>
      </c>
      <c r="H183" t="s">
        <v>1109</v>
      </c>
      <c r="I183">
        <v>9906</v>
      </c>
      <c r="J183" t="s">
        <v>1810</v>
      </c>
      <c r="K183">
        <v>43485268175</v>
      </c>
      <c r="L183" t="s">
        <v>1110</v>
      </c>
      <c r="M183" t="s">
        <v>1111</v>
      </c>
      <c r="N183">
        <v>344</v>
      </c>
      <c r="O183">
        <v>338</v>
      </c>
      <c r="P183">
        <v>78</v>
      </c>
      <c r="Q183">
        <v>17</v>
      </c>
      <c r="R183">
        <v>18</v>
      </c>
      <c r="S183">
        <v>32</v>
      </c>
      <c r="T183">
        <v>14</v>
      </c>
      <c r="U183">
        <v>15</v>
      </c>
    </row>
    <row r="184" spans="1:21" x14ac:dyDescent="0.2">
      <c r="A184">
        <v>70715</v>
      </c>
      <c r="B184">
        <v>707</v>
      </c>
      <c r="C184" t="s">
        <v>182</v>
      </c>
      <c r="D184" t="s">
        <v>361</v>
      </c>
      <c r="E184" t="s">
        <v>362</v>
      </c>
      <c r="F184" t="s">
        <v>1112</v>
      </c>
      <c r="G184" t="s">
        <v>1811</v>
      </c>
      <c r="H184" t="s">
        <v>1113</v>
      </c>
      <c r="I184">
        <v>9909</v>
      </c>
      <c r="J184" t="s">
        <v>1812</v>
      </c>
      <c r="K184">
        <v>43485262660</v>
      </c>
      <c r="L184" t="s">
        <v>1813</v>
      </c>
      <c r="M184" t="s">
        <v>1114</v>
      </c>
      <c r="N184">
        <v>707</v>
      </c>
      <c r="O184">
        <v>709</v>
      </c>
      <c r="P184">
        <v>114</v>
      </c>
      <c r="Q184">
        <v>13</v>
      </c>
      <c r="R184">
        <v>9</v>
      </c>
      <c r="S184">
        <v>75</v>
      </c>
      <c r="T184">
        <v>-2</v>
      </c>
      <c r="U184">
        <v>11</v>
      </c>
    </row>
    <row r="185" spans="1:21" x14ac:dyDescent="0.2">
      <c r="A185">
        <v>70716</v>
      </c>
      <c r="B185">
        <v>707</v>
      </c>
      <c r="C185" t="s">
        <v>185</v>
      </c>
      <c r="D185" t="s">
        <v>357</v>
      </c>
      <c r="E185" t="s">
        <v>1511</v>
      </c>
      <c r="F185" t="s">
        <v>1115</v>
      </c>
      <c r="G185" t="s">
        <v>1116</v>
      </c>
      <c r="H185" t="s">
        <v>1814</v>
      </c>
      <c r="I185">
        <v>9900</v>
      </c>
      <c r="J185" t="s">
        <v>1117</v>
      </c>
      <c r="K185">
        <v>4348526000</v>
      </c>
      <c r="L185" t="s">
        <v>1118</v>
      </c>
      <c r="M185" t="s">
        <v>1119</v>
      </c>
      <c r="N185">
        <v>11871</v>
      </c>
      <c r="O185">
        <v>11993</v>
      </c>
      <c r="P185">
        <v>1830</v>
      </c>
      <c r="Q185">
        <v>336</v>
      </c>
      <c r="R185">
        <v>284</v>
      </c>
      <c r="S185">
        <v>891</v>
      </c>
      <c r="T185">
        <v>168</v>
      </c>
      <c r="U185">
        <v>324</v>
      </c>
    </row>
    <row r="186" spans="1:21" x14ac:dyDescent="0.2">
      <c r="A186">
        <v>70717</v>
      </c>
      <c r="B186">
        <v>707</v>
      </c>
      <c r="C186" t="s">
        <v>188</v>
      </c>
      <c r="D186" t="s">
        <v>501</v>
      </c>
      <c r="E186" t="s">
        <v>502</v>
      </c>
      <c r="F186" t="s">
        <v>1815</v>
      </c>
      <c r="G186" t="s">
        <v>1816</v>
      </c>
      <c r="H186" t="s">
        <v>1120</v>
      </c>
      <c r="I186">
        <v>9971</v>
      </c>
      <c r="J186" t="s">
        <v>1121</v>
      </c>
      <c r="K186">
        <v>43487568050</v>
      </c>
      <c r="L186" t="s">
        <v>1122</v>
      </c>
      <c r="M186" t="s">
        <v>1123</v>
      </c>
      <c r="N186">
        <v>4626</v>
      </c>
      <c r="O186">
        <v>4557</v>
      </c>
      <c r="P186">
        <v>869</v>
      </c>
      <c r="Q186">
        <v>153</v>
      </c>
      <c r="R186">
        <v>127</v>
      </c>
      <c r="S186">
        <v>430</v>
      </c>
      <c r="T186">
        <v>-2</v>
      </c>
      <c r="U186">
        <v>143</v>
      </c>
    </row>
    <row r="187" spans="1:21" x14ac:dyDescent="0.2">
      <c r="A187">
        <v>70718</v>
      </c>
      <c r="B187">
        <v>707</v>
      </c>
      <c r="C187" t="s">
        <v>208</v>
      </c>
      <c r="D187" t="s">
        <v>361</v>
      </c>
      <c r="E187" t="s">
        <v>362</v>
      </c>
      <c r="F187" t="s">
        <v>1124</v>
      </c>
      <c r="G187" t="s">
        <v>1125</v>
      </c>
      <c r="H187" t="s">
        <v>1126</v>
      </c>
      <c r="I187">
        <v>9782</v>
      </c>
      <c r="J187" t="s">
        <v>1127</v>
      </c>
      <c r="K187">
        <v>4348588210</v>
      </c>
      <c r="L187" t="s">
        <v>1128</v>
      </c>
      <c r="M187" t="s">
        <v>1129</v>
      </c>
      <c r="N187">
        <v>890</v>
      </c>
      <c r="O187">
        <v>863</v>
      </c>
      <c r="P187">
        <v>177</v>
      </c>
      <c r="Q187">
        <v>24</v>
      </c>
      <c r="R187">
        <v>24</v>
      </c>
      <c r="S187">
        <v>102</v>
      </c>
      <c r="T187">
        <v>2</v>
      </c>
      <c r="U187">
        <v>17</v>
      </c>
    </row>
    <row r="188" spans="1:21" x14ac:dyDescent="0.2">
      <c r="A188">
        <v>70719</v>
      </c>
      <c r="B188">
        <v>707</v>
      </c>
      <c r="C188" t="s">
        <v>209</v>
      </c>
      <c r="D188" t="s">
        <v>501</v>
      </c>
      <c r="E188" t="s">
        <v>502</v>
      </c>
      <c r="F188" t="s">
        <v>1130</v>
      </c>
      <c r="G188" t="s">
        <v>1817</v>
      </c>
      <c r="H188" t="s">
        <v>1131</v>
      </c>
      <c r="I188">
        <v>9990</v>
      </c>
      <c r="J188" t="s">
        <v>1818</v>
      </c>
      <c r="K188">
        <v>43485262222</v>
      </c>
      <c r="L188" t="s">
        <v>1132</v>
      </c>
      <c r="M188" t="s">
        <v>1133</v>
      </c>
      <c r="N188">
        <v>3422</v>
      </c>
      <c r="O188">
        <v>3385</v>
      </c>
      <c r="P188">
        <v>621</v>
      </c>
      <c r="Q188">
        <v>105</v>
      </c>
      <c r="R188">
        <v>95</v>
      </c>
      <c r="S188">
        <v>311</v>
      </c>
      <c r="T188">
        <v>108</v>
      </c>
      <c r="U188">
        <v>90</v>
      </c>
    </row>
    <row r="189" spans="1:21" x14ac:dyDescent="0.2">
      <c r="A189">
        <v>70720</v>
      </c>
      <c r="B189">
        <v>707</v>
      </c>
      <c r="C189" t="s">
        <v>211</v>
      </c>
      <c r="D189" t="s">
        <v>361</v>
      </c>
      <c r="E189" t="s">
        <v>362</v>
      </c>
      <c r="F189" t="s">
        <v>1819</v>
      </c>
      <c r="G189" t="s">
        <v>1820</v>
      </c>
      <c r="H189" t="s">
        <v>1134</v>
      </c>
      <c r="I189">
        <v>9903</v>
      </c>
      <c r="J189" t="s">
        <v>1135</v>
      </c>
      <c r="K189">
        <v>43485264488</v>
      </c>
      <c r="L189" t="s">
        <v>1136</v>
      </c>
      <c r="M189" t="s">
        <v>1137</v>
      </c>
      <c r="N189">
        <v>1470</v>
      </c>
      <c r="O189">
        <v>1441</v>
      </c>
      <c r="P189">
        <v>263</v>
      </c>
      <c r="Q189">
        <v>44</v>
      </c>
      <c r="R189">
        <v>47</v>
      </c>
      <c r="S189">
        <v>126</v>
      </c>
      <c r="T189">
        <v>-28</v>
      </c>
      <c r="U189">
        <v>38</v>
      </c>
    </row>
    <row r="190" spans="1:21" x14ac:dyDescent="0.2">
      <c r="A190">
        <v>70721</v>
      </c>
      <c r="B190">
        <v>707</v>
      </c>
      <c r="C190" t="s">
        <v>215</v>
      </c>
      <c r="D190" t="s">
        <v>361</v>
      </c>
      <c r="E190" t="s">
        <v>362</v>
      </c>
      <c r="F190" t="s">
        <v>1138</v>
      </c>
      <c r="G190" t="s">
        <v>1139</v>
      </c>
      <c r="H190" t="s">
        <v>889</v>
      </c>
      <c r="I190">
        <v>9942</v>
      </c>
      <c r="J190" t="s">
        <v>1140</v>
      </c>
      <c r="K190">
        <v>4348475210</v>
      </c>
      <c r="L190" t="s">
        <v>1141</v>
      </c>
      <c r="M190" t="s">
        <v>1142</v>
      </c>
      <c r="N190">
        <v>666</v>
      </c>
      <c r="O190">
        <v>634</v>
      </c>
      <c r="P190">
        <v>98</v>
      </c>
      <c r="Q190">
        <v>16</v>
      </c>
      <c r="R190">
        <v>18</v>
      </c>
      <c r="S190">
        <v>40</v>
      </c>
      <c r="T190">
        <v>-4</v>
      </c>
      <c r="U190">
        <v>15</v>
      </c>
    </row>
    <row r="191" spans="1:21" x14ac:dyDescent="0.2">
      <c r="A191">
        <v>70723</v>
      </c>
      <c r="B191">
        <v>707</v>
      </c>
      <c r="C191" t="s">
        <v>230</v>
      </c>
      <c r="D191" t="s">
        <v>361</v>
      </c>
      <c r="E191" t="s">
        <v>362</v>
      </c>
      <c r="F191" t="s">
        <v>1821</v>
      </c>
      <c r="G191" t="s">
        <v>1822</v>
      </c>
      <c r="H191" t="s">
        <v>1143</v>
      </c>
      <c r="I191">
        <v>9974</v>
      </c>
      <c r="J191" t="s">
        <v>1144</v>
      </c>
      <c r="K191">
        <v>4348776363</v>
      </c>
      <c r="L191" t="s">
        <v>1145</v>
      </c>
      <c r="M191" t="s">
        <v>1146</v>
      </c>
      <c r="N191">
        <v>1148</v>
      </c>
      <c r="O191">
        <v>1114</v>
      </c>
      <c r="P191">
        <v>209</v>
      </c>
      <c r="Q191">
        <v>46</v>
      </c>
      <c r="R191">
        <v>40</v>
      </c>
      <c r="S191">
        <v>80</v>
      </c>
      <c r="T191">
        <v>8</v>
      </c>
      <c r="U191">
        <v>43</v>
      </c>
    </row>
    <row r="192" spans="1:21" x14ac:dyDescent="0.2">
      <c r="A192">
        <v>70724</v>
      </c>
      <c r="B192">
        <v>707</v>
      </c>
      <c r="C192" t="s">
        <v>272</v>
      </c>
      <c r="D192" t="s">
        <v>361</v>
      </c>
      <c r="E192" t="s">
        <v>362</v>
      </c>
      <c r="F192" t="s">
        <v>1147</v>
      </c>
      <c r="G192" t="s">
        <v>1823</v>
      </c>
      <c r="H192" t="s">
        <v>1148</v>
      </c>
      <c r="I192">
        <v>9963</v>
      </c>
      <c r="J192" t="s">
        <v>1149</v>
      </c>
      <c r="K192">
        <v>4348736320</v>
      </c>
      <c r="L192" t="s">
        <v>1150</v>
      </c>
      <c r="M192" t="s">
        <v>1824</v>
      </c>
      <c r="N192">
        <v>823</v>
      </c>
      <c r="O192">
        <v>809</v>
      </c>
      <c r="P192">
        <v>147</v>
      </c>
      <c r="Q192">
        <v>23</v>
      </c>
      <c r="R192">
        <v>24</v>
      </c>
      <c r="S192">
        <v>73</v>
      </c>
      <c r="T192">
        <v>-13</v>
      </c>
      <c r="U192">
        <v>21</v>
      </c>
    </row>
    <row r="193" spans="1:21" x14ac:dyDescent="0.2">
      <c r="A193">
        <v>70725</v>
      </c>
      <c r="B193">
        <v>707</v>
      </c>
      <c r="C193" t="s">
        <v>274</v>
      </c>
      <c r="D193" t="s">
        <v>361</v>
      </c>
      <c r="E193" t="s">
        <v>362</v>
      </c>
      <c r="F193" t="s">
        <v>1151</v>
      </c>
      <c r="G193" t="s">
        <v>1825</v>
      </c>
      <c r="H193" t="s">
        <v>1152</v>
      </c>
      <c r="I193">
        <v>9952</v>
      </c>
      <c r="J193" t="s">
        <v>1153</v>
      </c>
      <c r="K193">
        <v>434872201000</v>
      </c>
      <c r="L193" t="s">
        <v>1154</v>
      </c>
      <c r="M193" t="s">
        <v>1155</v>
      </c>
      <c r="N193">
        <v>306</v>
      </c>
      <c r="O193">
        <v>290</v>
      </c>
      <c r="P193">
        <v>66</v>
      </c>
      <c r="Q193">
        <v>15</v>
      </c>
      <c r="R193">
        <v>17</v>
      </c>
      <c r="S193">
        <v>26</v>
      </c>
      <c r="T193">
        <v>9</v>
      </c>
      <c r="U193">
        <v>13</v>
      </c>
    </row>
    <row r="194" spans="1:21" x14ac:dyDescent="0.2">
      <c r="A194">
        <v>70726</v>
      </c>
      <c r="B194">
        <v>707</v>
      </c>
      <c r="C194" t="s">
        <v>279</v>
      </c>
      <c r="D194" t="s">
        <v>361</v>
      </c>
      <c r="E194" t="s">
        <v>362</v>
      </c>
      <c r="F194" t="s">
        <v>1156</v>
      </c>
      <c r="G194" t="s">
        <v>1826</v>
      </c>
      <c r="H194" t="s">
        <v>1157</v>
      </c>
      <c r="I194">
        <v>9962</v>
      </c>
      <c r="J194" t="s">
        <v>1158</v>
      </c>
      <c r="K194">
        <v>434879312</v>
      </c>
      <c r="L194" t="s">
        <v>1159</v>
      </c>
      <c r="M194" t="s">
        <v>1094</v>
      </c>
      <c r="N194">
        <v>632</v>
      </c>
      <c r="O194">
        <v>607</v>
      </c>
      <c r="P194">
        <v>117</v>
      </c>
      <c r="Q194">
        <v>13</v>
      </c>
      <c r="R194">
        <v>11</v>
      </c>
      <c r="S194">
        <v>57</v>
      </c>
      <c r="T194">
        <v>-17</v>
      </c>
      <c r="U194">
        <v>11</v>
      </c>
    </row>
    <row r="195" spans="1:21" x14ac:dyDescent="0.2">
      <c r="A195">
        <v>70727</v>
      </c>
      <c r="B195">
        <v>707</v>
      </c>
      <c r="C195" t="s">
        <v>252</v>
      </c>
      <c r="D195" t="s">
        <v>361</v>
      </c>
      <c r="E195" t="s">
        <v>362</v>
      </c>
      <c r="F195" t="s">
        <v>1160</v>
      </c>
      <c r="G195" t="s">
        <v>1827</v>
      </c>
      <c r="H195" t="s">
        <v>1160</v>
      </c>
      <c r="I195">
        <v>9954</v>
      </c>
      <c r="J195" t="s">
        <v>1161</v>
      </c>
      <c r="K195">
        <v>4348535213</v>
      </c>
      <c r="L195" t="s">
        <v>1162</v>
      </c>
      <c r="M195" t="s">
        <v>1163</v>
      </c>
      <c r="N195">
        <v>451</v>
      </c>
      <c r="O195">
        <v>444</v>
      </c>
      <c r="P195">
        <v>77</v>
      </c>
      <c r="Q195">
        <v>11</v>
      </c>
      <c r="R195">
        <v>21</v>
      </c>
      <c r="S195">
        <v>27</v>
      </c>
      <c r="T195">
        <v>-19</v>
      </c>
      <c r="U195">
        <v>10</v>
      </c>
    </row>
    <row r="196" spans="1:21" x14ac:dyDescent="0.2">
      <c r="A196">
        <v>70728</v>
      </c>
      <c r="B196">
        <v>707</v>
      </c>
      <c r="C196" t="s">
        <v>265</v>
      </c>
      <c r="D196" t="s">
        <v>501</v>
      </c>
      <c r="E196" t="s">
        <v>502</v>
      </c>
      <c r="F196" t="s">
        <v>1828</v>
      </c>
      <c r="G196" t="s">
        <v>1829</v>
      </c>
      <c r="I196">
        <v>9920</v>
      </c>
      <c r="J196" t="s">
        <v>1164</v>
      </c>
      <c r="K196">
        <v>4348426321</v>
      </c>
      <c r="L196" t="s">
        <v>1165</v>
      </c>
      <c r="M196" t="s">
        <v>1166</v>
      </c>
      <c r="N196">
        <v>2045</v>
      </c>
      <c r="O196">
        <v>2017</v>
      </c>
      <c r="P196">
        <v>350</v>
      </c>
      <c r="Q196">
        <v>80</v>
      </c>
      <c r="R196">
        <v>47</v>
      </c>
      <c r="S196">
        <v>162</v>
      </c>
      <c r="T196">
        <v>15</v>
      </c>
      <c r="U196">
        <v>74</v>
      </c>
    </row>
    <row r="197" spans="1:21" x14ac:dyDescent="0.2">
      <c r="A197">
        <v>70729</v>
      </c>
      <c r="B197">
        <v>707</v>
      </c>
      <c r="C197" t="s">
        <v>288</v>
      </c>
      <c r="D197" t="s">
        <v>361</v>
      </c>
      <c r="E197" t="s">
        <v>362</v>
      </c>
      <c r="F197" t="s">
        <v>1167</v>
      </c>
      <c r="G197" t="s">
        <v>1830</v>
      </c>
      <c r="H197" t="s">
        <v>1831</v>
      </c>
      <c r="I197">
        <v>9918</v>
      </c>
      <c r="J197" t="s">
        <v>805</v>
      </c>
      <c r="K197">
        <v>4348466336</v>
      </c>
      <c r="L197" t="s">
        <v>1832</v>
      </c>
      <c r="M197" t="s">
        <v>1168</v>
      </c>
      <c r="N197">
        <v>793</v>
      </c>
      <c r="O197">
        <v>783</v>
      </c>
      <c r="P197">
        <v>154</v>
      </c>
      <c r="Q197">
        <v>33</v>
      </c>
      <c r="R197">
        <v>25</v>
      </c>
      <c r="S197">
        <v>69</v>
      </c>
      <c r="T197">
        <v>-21</v>
      </c>
      <c r="U197">
        <v>32</v>
      </c>
    </row>
    <row r="198" spans="1:21" x14ac:dyDescent="0.2">
      <c r="A198">
        <v>70731</v>
      </c>
      <c r="B198">
        <v>707</v>
      </c>
      <c r="C198" t="s">
        <v>299</v>
      </c>
      <c r="D198" t="s">
        <v>361</v>
      </c>
      <c r="E198" t="s">
        <v>362</v>
      </c>
      <c r="F198" t="s">
        <v>1169</v>
      </c>
      <c r="G198" t="s">
        <v>1833</v>
      </c>
      <c r="H198" t="s">
        <v>1170</v>
      </c>
      <c r="I198">
        <v>9904</v>
      </c>
      <c r="J198" t="s">
        <v>1171</v>
      </c>
      <c r="K198">
        <v>43485264007</v>
      </c>
      <c r="L198" t="s">
        <v>1172</v>
      </c>
      <c r="M198" t="s">
        <v>1173</v>
      </c>
      <c r="N198">
        <v>631</v>
      </c>
      <c r="O198">
        <v>617</v>
      </c>
      <c r="P198">
        <v>116</v>
      </c>
      <c r="Q198">
        <v>26</v>
      </c>
      <c r="R198">
        <v>23</v>
      </c>
      <c r="S198">
        <v>54</v>
      </c>
      <c r="T198">
        <v>8</v>
      </c>
      <c r="U198">
        <v>19</v>
      </c>
    </row>
    <row r="199" spans="1:21" x14ac:dyDescent="0.2">
      <c r="A199">
        <v>70732</v>
      </c>
      <c r="B199">
        <v>707</v>
      </c>
      <c r="C199" t="s">
        <v>303</v>
      </c>
      <c r="D199" t="s">
        <v>361</v>
      </c>
      <c r="E199" t="s">
        <v>362</v>
      </c>
      <c r="F199" t="s">
        <v>1174</v>
      </c>
      <c r="G199" t="s">
        <v>1175</v>
      </c>
      <c r="H199" t="s">
        <v>1176</v>
      </c>
      <c r="I199">
        <v>9907</v>
      </c>
      <c r="J199" t="s">
        <v>1177</v>
      </c>
      <c r="K199">
        <v>43485263700</v>
      </c>
      <c r="L199" t="s">
        <v>1834</v>
      </c>
      <c r="M199" t="s">
        <v>1835</v>
      </c>
      <c r="N199">
        <v>1512</v>
      </c>
      <c r="O199">
        <v>1429</v>
      </c>
      <c r="P199">
        <v>306</v>
      </c>
      <c r="Q199">
        <v>35</v>
      </c>
      <c r="R199">
        <v>53</v>
      </c>
      <c r="S199">
        <v>161</v>
      </c>
      <c r="T199">
        <v>69</v>
      </c>
      <c r="U199">
        <v>29</v>
      </c>
    </row>
    <row r="200" spans="1:21" x14ac:dyDescent="0.2">
      <c r="A200">
        <v>70733</v>
      </c>
      <c r="B200">
        <v>707</v>
      </c>
      <c r="C200" t="s">
        <v>309</v>
      </c>
      <c r="D200" t="s">
        <v>361</v>
      </c>
      <c r="E200" t="s">
        <v>362</v>
      </c>
      <c r="F200" t="s">
        <v>1178</v>
      </c>
      <c r="G200" t="s">
        <v>1179</v>
      </c>
      <c r="H200" t="s">
        <v>1180</v>
      </c>
      <c r="I200">
        <v>9943</v>
      </c>
      <c r="J200" t="s">
        <v>1836</v>
      </c>
      <c r="K200">
        <v>4348475150</v>
      </c>
      <c r="L200" t="s">
        <v>1976</v>
      </c>
      <c r="M200" t="s">
        <v>1837</v>
      </c>
      <c r="N200">
        <v>220</v>
      </c>
      <c r="O200">
        <v>214</v>
      </c>
      <c r="P200">
        <v>38</v>
      </c>
      <c r="Q200">
        <v>7</v>
      </c>
      <c r="R200">
        <v>2</v>
      </c>
      <c r="S200">
        <v>17</v>
      </c>
      <c r="T200">
        <v>-8</v>
      </c>
      <c r="U200">
        <v>6</v>
      </c>
    </row>
    <row r="201" spans="1:21" x14ac:dyDescent="0.2">
      <c r="A201">
        <v>70734</v>
      </c>
      <c r="B201">
        <v>707</v>
      </c>
      <c r="C201" t="s">
        <v>312</v>
      </c>
      <c r="D201" t="s">
        <v>361</v>
      </c>
      <c r="E201" t="s">
        <v>362</v>
      </c>
      <c r="F201" t="s">
        <v>1181</v>
      </c>
      <c r="G201" t="s">
        <v>1182</v>
      </c>
      <c r="H201" t="s">
        <v>1838</v>
      </c>
      <c r="I201">
        <v>9972</v>
      </c>
      <c r="J201" t="s">
        <v>1183</v>
      </c>
      <c r="K201">
        <v>4348745202</v>
      </c>
      <c r="L201" t="s">
        <v>1184</v>
      </c>
      <c r="M201" t="s">
        <v>1185</v>
      </c>
      <c r="N201">
        <v>2206</v>
      </c>
      <c r="O201">
        <v>2213</v>
      </c>
      <c r="P201">
        <v>472</v>
      </c>
      <c r="Q201">
        <v>88</v>
      </c>
      <c r="R201">
        <v>77</v>
      </c>
      <c r="S201">
        <v>229</v>
      </c>
      <c r="T201">
        <v>-19</v>
      </c>
      <c r="U201">
        <v>82</v>
      </c>
    </row>
    <row r="202" spans="1:21" x14ac:dyDescent="0.2">
      <c r="A202">
        <v>70735</v>
      </c>
      <c r="B202">
        <v>707</v>
      </c>
      <c r="C202" t="s">
        <v>133</v>
      </c>
      <c r="D202" t="s">
        <v>361</v>
      </c>
      <c r="E202" t="s">
        <v>362</v>
      </c>
      <c r="F202" t="s">
        <v>1186</v>
      </c>
      <c r="G202" t="s">
        <v>1187</v>
      </c>
      <c r="H202" t="s">
        <v>1188</v>
      </c>
      <c r="I202">
        <v>9919</v>
      </c>
      <c r="J202" t="s">
        <v>1189</v>
      </c>
      <c r="K202">
        <v>4348426326</v>
      </c>
      <c r="L202" t="s">
        <v>1190</v>
      </c>
      <c r="M202" t="s">
        <v>1191</v>
      </c>
      <c r="N202">
        <v>1003</v>
      </c>
      <c r="O202">
        <v>1003</v>
      </c>
      <c r="P202">
        <v>204</v>
      </c>
      <c r="Q202">
        <v>52</v>
      </c>
      <c r="R202">
        <v>33</v>
      </c>
      <c r="S202">
        <v>81</v>
      </c>
      <c r="T202">
        <v>1</v>
      </c>
      <c r="U202">
        <v>44</v>
      </c>
    </row>
    <row r="203" spans="1:21" x14ac:dyDescent="0.2">
      <c r="A203">
        <v>70801</v>
      </c>
      <c r="B203">
        <v>708</v>
      </c>
      <c r="C203" t="s">
        <v>74</v>
      </c>
      <c r="D203" t="s">
        <v>361</v>
      </c>
      <c r="E203" t="s">
        <v>362</v>
      </c>
      <c r="F203" t="s">
        <v>1192</v>
      </c>
      <c r="G203" t="s">
        <v>1839</v>
      </c>
      <c r="H203" t="s">
        <v>1193</v>
      </c>
      <c r="I203">
        <v>6653</v>
      </c>
      <c r="J203" t="s">
        <v>1840</v>
      </c>
      <c r="K203">
        <v>4356346355</v>
      </c>
      <c r="L203" t="s">
        <v>1194</v>
      </c>
      <c r="M203" t="s">
        <v>1195</v>
      </c>
      <c r="N203">
        <v>644</v>
      </c>
      <c r="O203">
        <v>633</v>
      </c>
      <c r="P203">
        <v>118</v>
      </c>
      <c r="Q203">
        <v>14</v>
      </c>
      <c r="R203">
        <v>18</v>
      </c>
      <c r="S203">
        <v>61</v>
      </c>
      <c r="T203">
        <v>37</v>
      </c>
      <c r="U203">
        <v>12</v>
      </c>
    </row>
    <row r="204" spans="1:21" x14ac:dyDescent="0.2">
      <c r="A204">
        <v>70802</v>
      </c>
      <c r="B204">
        <v>708</v>
      </c>
      <c r="C204" t="s">
        <v>77</v>
      </c>
      <c r="D204" t="s">
        <v>361</v>
      </c>
      <c r="E204" t="s">
        <v>362</v>
      </c>
      <c r="F204" t="s">
        <v>1196</v>
      </c>
      <c r="G204" t="s">
        <v>1841</v>
      </c>
      <c r="H204" t="s">
        <v>1842</v>
      </c>
      <c r="I204">
        <v>6622</v>
      </c>
      <c r="J204" t="s">
        <v>1197</v>
      </c>
      <c r="K204">
        <v>4356748232</v>
      </c>
      <c r="L204" t="s">
        <v>1198</v>
      </c>
      <c r="M204" t="s">
        <v>1199</v>
      </c>
      <c r="N204">
        <v>587</v>
      </c>
      <c r="O204">
        <v>621</v>
      </c>
      <c r="P204">
        <v>98</v>
      </c>
      <c r="Q204">
        <v>19</v>
      </c>
      <c r="R204">
        <v>18</v>
      </c>
      <c r="S204">
        <v>41</v>
      </c>
      <c r="T204">
        <v>19</v>
      </c>
      <c r="U204">
        <v>16</v>
      </c>
    </row>
    <row r="205" spans="1:21" x14ac:dyDescent="0.2">
      <c r="A205">
        <v>70803</v>
      </c>
      <c r="B205">
        <v>708</v>
      </c>
      <c r="C205" t="s">
        <v>78</v>
      </c>
      <c r="D205" t="s">
        <v>361</v>
      </c>
      <c r="E205" t="s">
        <v>362</v>
      </c>
      <c r="F205" t="s">
        <v>1843</v>
      </c>
      <c r="G205" t="s">
        <v>1844</v>
      </c>
      <c r="H205" t="s">
        <v>1845</v>
      </c>
      <c r="I205">
        <v>6633</v>
      </c>
      <c r="J205" t="s">
        <v>1200</v>
      </c>
      <c r="K205">
        <v>4356735305</v>
      </c>
      <c r="L205" t="s">
        <v>1201</v>
      </c>
      <c r="M205" t="s">
        <v>1202</v>
      </c>
      <c r="N205">
        <v>640</v>
      </c>
      <c r="O205">
        <v>631</v>
      </c>
      <c r="P205">
        <v>104</v>
      </c>
      <c r="Q205">
        <v>24</v>
      </c>
      <c r="R205">
        <v>9</v>
      </c>
      <c r="S205">
        <v>46</v>
      </c>
      <c r="T205">
        <v>22</v>
      </c>
      <c r="U205">
        <v>21</v>
      </c>
    </row>
    <row r="206" spans="1:21" x14ac:dyDescent="0.2">
      <c r="A206">
        <v>70804</v>
      </c>
      <c r="B206">
        <v>708</v>
      </c>
      <c r="C206" t="s">
        <v>79</v>
      </c>
      <c r="D206" t="s">
        <v>361</v>
      </c>
      <c r="E206" t="s">
        <v>362</v>
      </c>
      <c r="F206" t="s">
        <v>970</v>
      </c>
      <c r="G206" t="s">
        <v>1846</v>
      </c>
      <c r="H206" t="s">
        <v>1203</v>
      </c>
      <c r="I206">
        <v>6621</v>
      </c>
      <c r="J206" t="s">
        <v>1204</v>
      </c>
      <c r="K206">
        <v>4356745205</v>
      </c>
      <c r="L206" t="s">
        <v>1205</v>
      </c>
      <c r="M206" t="s">
        <v>1206</v>
      </c>
      <c r="N206">
        <v>765</v>
      </c>
      <c r="O206">
        <v>774</v>
      </c>
      <c r="P206">
        <v>137</v>
      </c>
      <c r="Q206">
        <v>32</v>
      </c>
      <c r="R206">
        <v>19</v>
      </c>
      <c r="S206">
        <v>58</v>
      </c>
      <c r="T206">
        <v>-27</v>
      </c>
      <c r="U206">
        <v>28</v>
      </c>
    </row>
    <row r="207" spans="1:21" x14ac:dyDescent="0.2">
      <c r="A207">
        <v>70805</v>
      </c>
      <c r="B207">
        <v>708</v>
      </c>
      <c r="C207" t="s">
        <v>84</v>
      </c>
      <c r="D207" t="s">
        <v>361</v>
      </c>
      <c r="E207" t="s">
        <v>362</v>
      </c>
      <c r="F207" t="s">
        <v>1207</v>
      </c>
      <c r="G207" t="s">
        <v>1847</v>
      </c>
      <c r="H207" t="s">
        <v>1208</v>
      </c>
      <c r="I207">
        <v>6600</v>
      </c>
      <c r="J207" t="s">
        <v>1209</v>
      </c>
      <c r="K207">
        <v>43567262516</v>
      </c>
      <c r="L207" t="s">
        <v>1210</v>
      </c>
      <c r="M207" t="s">
        <v>1211</v>
      </c>
      <c r="N207">
        <v>1471</v>
      </c>
      <c r="O207">
        <v>1501</v>
      </c>
      <c r="P207">
        <v>242</v>
      </c>
      <c r="Q207">
        <v>45</v>
      </c>
      <c r="R207">
        <v>40</v>
      </c>
      <c r="S207">
        <v>119</v>
      </c>
      <c r="T207">
        <v>-2</v>
      </c>
      <c r="U207">
        <v>35</v>
      </c>
    </row>
    <row r="208" spans="1:21" x14ac:dyDescent="0.2">
      <c r="A208">
        <v>70806</v>
      </c>
      <c r="B208">
        <v>708</v>
      </c>
      <c r="C208" t="s">
        <v>92</v>
      </c>
      <c r="D208" t="s">
        <v>361</v>
      </c>
      <c r="E208" t="s">
        <v>362</v>
      </c>
      <c r="F208" t="s">
        <v>688</v>
      </c>
      <c r="G208" t="s">
        <v>1848</v>
      </c>
      <c r="H208" t="s">
        <v>1849</v>
      </c>
      <c r="I208">
        <v>6600</v>
      </c>
      <c r="J208" t="s">
        <v>1212</v>
      </c>
      <c r="K208">
        <v>43567262083</v>
      </c>
      <c r="L208" t="s">
        <v>1213</v>
      </c>
      <c r="M208" t="s">
        <v>1214</v>
      </c>
      <c r="N208">
        <v>846</v>
      </c>
      <c r="O208">
        <v>809</v>
      </c>
      <c r="P208">
        <v>144</v>
      </c>
      <c r="Q208">
        <v>24</v>
      </c>
      <c r="R208">
        <v>21</v>
      </c>
      <c r="S208">
        <v>83</v>
      </c>
      <c r="T208">
        <v>80</v>
      </c>
      <c r="U208">
        <v>20</v>
      </c>
    </row>
    <row r="209" spans="1:21" x14ac:dyDescent="0.2">
      <c r="A209">
        <v>70807</v>
      </c>
      <c r="B209">
        <v>708</v>
      </c>
      <c r="C209" t="s">
        <v>93</v>
      </c>
      <c r="D209" t="s">
        <v>361</v>
      </c>
      <c r="E209" t="s">
        <v>362</v>
      </c>
      <c r="F209" t="s">
        <v>1850</v>
      </c>
      <c r="G209" t="s">
        <v>1851</v>
      </c>
      <c r="H209" t="s">
        <v>1215</v>
      </c>
      <c r="I209">
        <v>6632</v>
      </c>
      <c r="J209" t="s">
        <v>1216</v>
      </c>
      <c r="K209">
        <v>4356732333</v>
      </c>
      <c r="L209" t="s">
        <v>1217</v>
      </c>
      <c r="M209" t="s">
        <v>1218</v>
      </c>
      <c r="N209">
        <v>2620</v>
      </c>
      <c r="O209">
        <v>2616</v>
      </c>
      <c r="P209">
        <v>324</v>
      </c>
      <c r="Q209">
        <v>61</v>
      </c>
      <c r="R209">
        <v>63</v>
      </c>
      <c r="S209">
        <v>151</v>
      </c>
      <c r="T209">
        <v>54</v>
      </c>
      <c r="U209">
        <v>49</v>
      </c>
    </row>
    <row r="210" spans="1:21" x14ac:dyDescent="0.2">
      <c r="A210">
        <v>70808</v>
      </c>
      <c r="B210">
        <v>708</v>
      </c>
      <c r="C210" t="s">
        <v>94</v>
      </c>
      <c r="D210" t="s">
        <v>361</v>
      </c>
      <c r="E210" t="s">
        <v>362</v>
      </c>
      <c r="F210" t="s">
        <v>1219</v>
      </c>
      <c r="G210" t="s">
        <v>1220</v>
      </c>
      <c r="H210" t="s">
        <v>1852</v>
      </c>
      <c r="I210">
        <v>6652</v>
      </c>
      <c r="J210" t="s">
        <v>1853</v>
      </c>
      <c r="K210">
        <v>4356346210</v>
      </c>
      <c r="L210" t="s">
        <v>1221</v>
      </c>
      <c r="M210" t="s">
        <v>1854</v>
      </c>
      <c r="N210">
        <v>906</v>
      </c>
      <c r="O210">
        <v>869</v>
      </c>
      <c r="P210">
        <v>181</v>
      </c>
      <c r="Q210">
        <v>30</v>
      </c>
      <c r="R210">
        <v>33</v>
      </c>
      <c r="S210">
        <v>95</v>
      </c>
      <c r="T210">
        <v>21</v>
      </c>
      <c r="U210">
        <v>28</v>
      </c>
    </row>
    <row r="211" spans="1:21" x14ac:dyDescent="0.2">
      <c r="A211">
        <v>70809</v>
      </c>
      <c r="B211">
        <v>708</v>
      </c>
      <c r="C211" t="s">
        <v>97</v>
      </c>
      <c r="D211" t="s">
        <v>361</v>
      </c>
      <c r="E211" t="s">
        <v>362</v>
      </c>
      <c r="F211" t="s">
        <v>1222</v>
      </c>
      <c r="G211" t="s">
        <v>1855</v>
      </c>
      <c r="H211" t="s">
        <v>1856</v>
      </c>
      <c r="I211">
        <v>6644</v>
      </c>
      <c r="J211" t="s">
        <v>1223</v>
      </c>
      <c r="K211">
        <v>435635297</v>
      </c>
      <c r="L211" t="s">
        <v>1224</v>
      </c>
      <c r="M211" t="s">
        <v>1857</v>
      </c>
      <c r="N211">
        <v>394</v>
      </c>
      <c r="O211">
        <v>387</v>
      </c>
      <c r="P211">
        <v>66</v>
      </c>
      <c r="Q211">
        <v>17</v>
      </c>
      <c r="R211">
        <v>8</v>
      </c>
      <c r="S211">
        <v>33</v>
      </c>
      <c r="T211">
        <v>24</v>
      </c>
      <c r="U211">
        <v>14</v>
      </c>
    </row>
    <row r="212" spans="1:21" x14ac:dyDescent="0.2">
      <c r="A212">
        <v>70810</v>
      </c>
      <c r="B212">
        <v>708</v>
      </c>
      <c r="C212" t="s">
        <v>107</v>
      </c>
      <c r="D212" t="s">
        <v>361</v>
      </c>
      <c r="E212" t="s">
        <v>362</v>
      </c>
      <c r="F212" t="s">
        <v>1858</v>
      </c>
      <c r="G212" t="s">
        <v>1859</v>
      </c>
      <c r="H212" t="s">
        <v>1225</v>
      </c>
      <c r="I212">
        <v>6670</v>
      </c>
      <c r="J212" t="s">
        <v>1226</v>
      </c>
      <c r="K212">
        <v>435632512</v>
      </c>
      <c r="L212" t="s">
        <v>1227</v>
      </c>
      <c r="M212" t="s">
        <v>1860</v>
      </c>
      <c r="N212">
        <v>258</v>
      </c>
      <c r="O212">
        <v>265</v>
      </c>
      <c r="P212">
        <v>48</v>
      </c>
      <c r="Q212">
        <v>8</v>
      </c>
      <c r="R212">
        <v>8</v>
      </c>
      <c r="S212">
        <v>26</v>
      </c>
      <c r="T212">
        <v>-7</v>
      </c>
      <c r="U212">
        <v>8</v>
      </c>
    </row>
    <row r="213" spans="1:21" x14ac:dyDescent="0.2">
      <c r="A213">
        <v>70811</v>
      </c>
      <c r="B213">
        <v>708</v>
      </c>
      <c r="C213" t="s">
        <v>121</v>
      </c>
      <c r="D213" t="s">
        <v>361</v>
      </c>
      <c r="E213" t="s">
        <v>362</v>
      </c>
      <c r="F213" t="s">
        <v>1228</v>
      </c>
      <c r="G213" t="s">
        <v>1861</v>
      </c>
      <c r="H213" t="s">
        <v>1862</v>
      </c>
      <c r="I213">
        <v>6673</v>
      </c>
      <c r="J213" t="s">
        <v>1229</v>
      </c>
      <c r="K213">
        <v>4356756232</v>
      </c>
      <c r="L213" t="s">
        <v>1230</v>
      </c>
      <c r="M213" t="s">
        <v>1231</v>
      </c>
      <c r="N213">
        <v>609</v>
      </c>
      <c r="O213">
        <v>623</v>
      </c>
      <c r="P213">
        <v>86</v>
      </c>
      <c r="Q213">
        <v>14</v>
      </c>
      <c r="R213">
        <v>9</v>
      </c>
      <c r="S213">
        <v>47</v>
      </c>
      <c r="T213">
        <v>13</v>
      </c>
      <c r="U213">
        <v>10</v>
      </c>
    </row>
    <row r="214" spans="1:21" x14ac:dyDescent="0.2">
      <c r="A214">
        <v>70812</v>
      </c>
      <c r="B214">
        <v>708</v>
      </c>
      <c r="C214" t="s">
        <v>120</v>
      </c>
      <c r="D214" t="s">
        <v>361</v>
      </c>
      <c r="E214" t="s">
        <v>362</v>
      </c>
      <c r="F214" t="s">
        <v>1863</v>
      </c>
      <c r="G214" t="s">
        <v>1232</v>
      </c>
      <c r="H214" t="s">
        <v>1233</v>
      </c>
      <c r="I214">
        <v>6650</v>
      </c>
      <c r="J214" t="s">
        <v>1234</v>
      </c>
      <c r="K214">
        <v>4356346422</v>
      </c>
      <c r="L214" t="s">
        <v>1864</v>
      </c>
      <c r="M214" t="s">
        <v>1865</v>
      </c>
      <c r="N214">
        <v>41</v>
      </c>
      <c r="O214">
        <v>39</v>
      </c>
      <c r="P214">
        <v>5</v>
      </c>
      <c r="Q214">
        <v>1</v>
      </c>
      <c r="R214">
        <v>2</v>
      </c>
      <c r="S214">
        <v>0</v>
      </c>
      <c r="T214">
        <v>0</v>
      </c>
      <c r="U214">
        <v>0</v>
      </c>
    </row>
    <row r="215" spans="1:21" x14ac:dyDescent="0.2">
      <c r="A215">
        <v>70813</v>
      </c>
      <c r="B215">
        <v>708</v>
      </c>
      <c r="C215" t="s">
        <v>131</v>
      </c>
      <c r="D215" t="s">
        <v>361</v>
      </c>
      <c r="E215" t="s">
        <v>362</v>
      </c>
      <c r="F215" t="s">
        <v>1235</v>
      </c>
      <c r="G215" t="s">
        <v>1866</v>
      </c>
      <c r="H215" t="s">
        <v>1236</v>
      </c>
      <c r="I215">
        <v>6651</v>
      </c>
      <c r="J215" t="s">
        <v>1237</v>
      </c>
      <c r="K215">
        <v>4356346340</v>
      </c>
      <c r="L215" t="s">
        <v>1238</v>
      </c>
      <c r="M215" t="s">
        <v>1239</v>
      </c>
      <c r="N215">
        <v>673</v>
      </c>
      <c r="O215">
        <v>667</v>
      </c>
      <c r="P215">
        <v>108</v>
      </c>
      <c r="Q215">
        <v>17</v>
      </c>
      <c r="R215">
        <v>19</v>
      </c>
      <c r="S215">
        <v>55</v>
      </c>
      <c r="T215">
        <v>-14</v>
      </c>
      <c r="U215">
        <v>14</v>
      </c>
    </row>
    <row r="216" spans="1:21" x14ac:dyDescent="0.2">
      <c r="A216">
        <v>70814</v>
      </c>
      <c r="B216">
        <v>708</v>
      </c>
      <c r="C216" t="s">
        <v>134</v>
      </c>
      <c r="D216" t="s">
        <v>361</v>
      </c>
      <c r="E216" t="s">
        <v>362</v>
      </c>
      <c r="F216" t="s">
        <v>1240</v>
      </c>
      <c r="G216" t="s">
        <v>1867</v>
      </c>
      <c r="H216" t="s">
        <v>1868</v>
      </c>
      <c r="I216">
        <v>6611</v>
      </c>
      <c r="J216" t="s">
        <v>1241</v>
      </c>
      <c r="K216">
        <v>4356745113</v>
      </c>
      <c r="L216" t="s">
        <v>1242</v>
      </c>
      <c r="M216" t="s">
        <v>1243</v>
      </c>
      <c r="N216">
        <v>533</v>
      </c>
      <c r="O216">
        <v>531</v>
      </c>
      <c r="P216">
        <v>95</v>
      </c>
      <c r="Q216">
        <v>19</v>
      </c>
      <c r="R216">
        <v>22</v>
      </c>
      <c r="S216">
        <v>41</v>
      </c>
      <c r="T216">
        <v>2</v>
      </c>
      <c r="U216">
        <v>17</v>
      </c>
    </row>
    <row r="217" spans="1:21" x14ac:dyDescent="0.2">
      <c r="A217">
        <v>70815</v>
      </c>
      <c r="B217">
        <v>708</v>
      </c>
      <c r="C217" t="s">
        <v>135</v>
      </c>
      <c r="D217" t="s">
        <v>361</v>
      </c>
      <c r="E217" t="s">
        <v>362</v>
      </c>
      <c r="F217" t="s">
        <v>1244</v>
      </c>
      <c r="G217" t="s">
        <v>1245</v>
      </c>
      <c r="H217" t="s">
        <v>1244</v>
      </c>
      <c r="I217">
        <v>6646</v>
      </c>
      <c r="J217" t="s">
        <v>1869</v>
      </c>
      <c r="K217">
        <v>435632441</v>
      </c>
      <c r="L217" t="s">
        <v>1246</v>
      </c>
      <c r="M217" t="s">
        <v>1870</v>
      </c>
      <c r="N217">
        <v>94</v>
      </c>
      <c r="O217">
        <v>96</v>
      </c>
      <c r="P217">
        <v>19</v>
      </c>
      <c r="Q217">
        <v>4</v>
      </c>
      <c r="R217">
        <v>3</v>
      </c>
      <c r="S217">
        <v>11</v>
      </c>
      <c r="T217">
        <v>-1</v>
      </c>
      <c r="U217">
        <v>3</v>
      </c>
    </row>
    <row r="218" spans="1:21" x14ac:dyDescent="0.2">
      <c r="A218">
        <v>70816</v>
      </c>
      <c r="B218">
        <v>708</v>
      </c>
      <c r="C218" t="s">
        <v>138</v>
      </c>
      <c r="D218" t="s">
        <v>361</v>
      </c>
      <c r="E218" t="s">
        <v>362</v>
      </c>
      <c r="F218" t="s">
        <v>1247</v>
      </c>
      <c r="G218" t="s">
        <v>1871</v>
      </c>
      <c r="H218" t="s">
        <v>1248</v>
      </c>
      <c r="I218">
        <v>6604</v>
      </c>
      <c r="J218" t="s">
        <v>1249</v>
      </c>
      <c r="K218">
        <v>43567263602</v>
      </c>
      <c r="L218" t="s">
        <v>1250</v>
      </c>
      <c r="M218" t="s">
        <v>1251</v>
      </c>
      <c r="N218">
        <v>1257</v>
      </c>
      <c r="O218">
        <v>1225</v>
      </c>
      <c r="P218">
        <v>223</v>
      </c>
      <c r="Q218">
        <v>34</v>
      </c>
      <c r="R218">
        <v>35</v>
      </c>
      <c r="S218">
        <v>124</v>
      </c>
      <c r="T218">
        <v>44</v>
      </c>
      <c r="U218">
        <v>34</v>
      </c>
    </row>
    <row r="219" spans="1:21" x14ac:dyDescent="0.2">
      <c r="A219">
        <v>70817</v>
      </c>
      <c r="B219">
        <v>708</v>
      </c>
      <c r="C219" t="s">
        <v>139</v>
      </c>
      <c r="D219" t="s">
        <v>361</v>
      </c>
      <c r="E219" t="s">
        <v>362</v>
      </c>
      <c r="F219" t="s">
        <v>1872</v>
      </c>
      <c r="G219" t="s">
        <v>1873</v>
      </c>
      <c r="H219" t="s">
        <v>1252</v>
      </c>
      <c r="I219">
        <v>6654</v>
      </c>
      <c r="J219" t="s">
        <v>1253</v>
      </c>
      <c r="K219">
        <v>4356335283</v>
      </c>
      <c r="L219" t="s">
        <v>1254</v>
      </c>
      <c r="M219" t="s">
        <v>1255</v>
      </c>
      <c r="N219">
        <v>373</v>
      </c>
      <c r="O219">
        <v>382</v>
      </c>
      <c r="P219">
        <v>65</v>
      </c>
      <c r="Q219">
        <v>8</v>
      </c>
      <c r="R219">
        <v>10</v>
      </c>
      <c r="S219">
        <v>33</v>
      </c>
      <c r="T219">
        <v>-28</v>
      </c>
      <c r="U219">
        <v>9</v>
      </c>
    </row>
    <row r="220" spans="1:21" x14ac:dyDescent="0.2">
      <c r="A220">
        <v>70818</v>
      </c>
      <c r="B220">
        <v>708</v>
      </c>
      <c r="C220" t="s">
        <v>153</v>
      </c>
      <c r="D220" t="s">
        <v>361</v>
      </c>
      <c r="E220" t="s">
        <v>362</v>
      </c>
      <c r="F220" t="s">
        <v>1256</v>
      </c>
      <c r="G220" t="s">
        <v>1874</v>
      </c>
      <c r="H220" t="s">
        <v>1875</v>
      </c>
      <c r="I220">
        <v>6691</v>
      </c>
      <c r="J220" t="s">
        <v>1257</v>
      </c>
      <c r="K220">
        <v>4356768121</v>
      </c>
      <c r="L220" t="s">
        <v>1258</v>
      </c>
      <c r="M220" t="s">
        <v>1259</v>
      </c>
      <c r="N220">
        <v>294</v>
      </c>
      <c r="O220">
        <v>331</v>
      </c>
      <c r="P220">
        <v>40</v>
      </c>
      <c r="Q220">
        <v>7</v>
      </c>
      <c r="R220">
        <v>10</v>
      </c>
      <c r="S220">
        <v>16</v>
      </c>
      <c r="T220">
        <v>-3</v>
      </c>
      <c r="U220">
        <v>5</v>
      </c>
    </row>
    <row r="221" spans="1:21" x14ac:dyDescent="0.2">
      <c r="A221">
        <v>70819</v>
      </c>
      <c r="B221">
        <v>708</v>
      </c>
      <c r="C221" t="s">
        <v>154</v>
      </c>
      <c r="D221" t="s">
        <v>361</v>
      </c>
      <c r="E221" t="s">
        <v>362</v>
      </c>
      <c r="F221" t="s">
        <v>1260</v>
      </c>
      <c r="G221" t="s">
        <v>1876</v>
      </c>
      <c r="H221" t="s">
        <v>1233</v>
      </c>
      <c r="I221">
        <v>6655</v>
      </c>
      <c r="J221" t="s">
        <v>1261</v>
      </c>
      <c r="K221">
        <v>4356335255</v>
      </c>
      <c r="L221" t="s">
        <v>1262</v>
      </c>
      <c r="M221" t="s">
        <v>1263</v>
      </c>
      <c r="N221">
        <v>77</v>
      </c>
      <c r="O221">
        <v>77</v>
      </c>
      <c r="P221">
        <v>9</v>
      </c>
      <c r="Q221">
        <v>0</v>
      </c>
      <c r="R221">
        <v>5</v>
      </c>
      <c r="S221">
        <v>3</v>
      </c>
      <c r="T221">
        <v>4</v>
      </c>
      <c r="U221">
        <v>0</v>
      </c>
    </row>
    <row r="222" spans="1:21" x14ac:dyDescent="0.2">
      <c r="A222">
        <v>70820</v>
      </c>
      <c r="B222">
        <v>708</v>
      </c>
      <c r="C222" t="s">
        <v>181</v>
      </c>
      <c r="D222" t="s">
        <v>361</v>
      </c>
      <c r="E222" t="s">
        <v>362</v>
      </c>
      <c r="F222" t="s">
        <v>1877</v>
      </c>
      <c r="G222" t="s">
        <v>1264</v>
      </c>
      <c r="H222" t="s">
        <v>1265</v>
      </c>
      <c r="I222">
        <v>6600</v>
      </c>
      <c r="J222" t="s">
        <v>1266</v>
      </c>
      <c r="K222">
        <v>43567265103</v>
      </c>
      <c r="L222" t="s">
        <v>1267</v>
      </c>
      <c r="M222" t="s">
        <v>1268</v>
      </c>
      <c r="N222">
        <v>2071</v>
      </c>
      <c r="O222">
        <v>2063</v>
      </c>
      <c r="P222">
        <v>352</v>
      </c>
      <c r="Q222">
        <v>46</v>
      </c>
      <c r="R222">
        <v>66</v>
      </c>
      <c r="S222">
        <v>180</v>
      </c>
      <c r="T222">
        <v>-68</v>
      </c>
      <c r="U222">
        <v>53</v>
      </c>
    </row>
    <row r="223" spans="1:21" x14ac:dyDescent="0.2">
      <c r="A223">
        <v>70821</v>
      </c>
      <c r="B223">
        <v>708</v>
      </c>
      <c r="C223" t="s">
        <v>183</v>
      </c>
      <c r="D223" t="s">
        <v>361</v>
      </c>
      <c r="E223" t="s">
        <v>362</v>
      </c>
      <c r="F223" t="s">
        <v>1269</v>
      </c>
      <c r="G223" t="s">
        <v>1270</v>
      </c>
      <c r="H223" t="s">
        <v>1271</v>
      </c>
      <c r="I223">
        <v>6631</v>
      </c>
      <c r="J223" t="s">
        <v>671</v>
      </c>
      <c r="K223">
        <v>4356732315</v>
      </c>
      <c r="L223" t="s">
        <v>1272</v>
      </c>
      <c r="M223" t="s">
        <v>1273</v>
      </c>
      <c r="N223">
        <v>1137</v>
      </c>
      <c r="O223">
        <v>1154</v>
      </c>
      <c r="P223">
        <v>176</v>
      </c>
      <c r="Q223">
        <v>31</v>
      </c>
      <c r="R223">
        <v>29</v>
      </c>
      <c r="S223">
        <v>92</v>
      </c>
      <c r="T223">
        <v>-26</v>
      </c>
      <c r="U223">
        <v>29</v>
      </c>
    </row>
    <row r="224" spans="1:21" x14ac:dyDescent="0.2">
      <c r="A224">
        <v>70822</v>
      </c>
      <c r="B224">
        <v>708</v>
      </c>
      <c r="C224" t="s">
        <v>197</v>
      </c>
      <c r="D224" t="s">
        <v>361</v>
      </c>
      <c r="E224" t="s">
        <v>362</v>
      </c>
      <c r="F224" t="s">
        <v>1274</v>
      </c>
      <c r="G224" t="s">
        <v>1878</v>
      </c>
      <c r="H224" t="s">
        <v>1275</v>
      </c>
      <c r="I224">
        <v>6600</v>
      </c>
      <c r="J224" t="s">
        <v>1276</v>
      </c>
      <c r="K224">
        <v>4356778392</v>
      </c>
      <c r="L224" t="s">
        <v>1277</v>
      </c>
      <c r="M224" t="s">
        <v>1879</v>
      </c>
      <c r="N224">
        <v>385</v>
      </c>
      <c r="O224">
        <v>389</v>
      </c>
      <c r="P224">
        <v>63</v>
      </c>
      <c r="Q224">
        <v>10</v>
      </c>
      <c r="R224">
        <v>6</v>
      </c>
      <c r="S224">
        <v>36</v>
      </c>
      <c r="T224">
        <v>1</v>
      </c>
      <c r="U224">
        <v>9</v>
      </c>
    </row>
    <row r="225" spans="1:21" x14ac:dyDescent="0.2">
      <c r="A225">
        <v>70823</v>
      </c>
      <c r="B225">
        <v>708</v>
      </c>
      <c r="C225" t="s">
        <v>199</v>
      </c>
      <c r="D225" t="s">
        <v>361</v>
      </c>
      <c r="E225" t="s">
        <v>362</v>
      </c>
      <c r="F225" t="s">
        <v>1278</v>
      </c>
      <c r="G225" t="s">
        <v>1279</v>
      </c>
      <c r="I225">
        <v>6623</v>
      </c>
      <c r="J225" t="s">
        <v>1280</v>
      </c>
      <c r="K225">
        <v>4356748418</v>
      </c>
      <c r="L225" t="s">
        <v>1281</v>
      </c>
      <c r="N225">
        <v>63</v>
      </c>
      <c r="O225">
        <v>65</v>
      </c>
      <c r="P225">
        <v>4</v>
      </c>
      <c r="Q225">
        <v>0</v>
      </c>
      <c r="R225">
        <v>0</v>
      </c>
      <c r="S225">
        <v>3</v>
      </c>
      <c r="T225">
        <v>-8</v>
      </c>
      <c r="U225">
        <v>0</v>
      </c>
    </row>
    <row r="226" spans="1:21" x14ac:dyDescent="0.2">
      <c r="A226">
        <v>70824</v>
      </c>
      <c r="B226">
        <v>708</v>
      </c>
      <c r="C226" t="s">
        <v>204</v>
      </c>
      <c r="D226" t="s">
        <v>361</v>
      </c>
      <c r="E226" t="s">
        <v>362</v>
      </c>
      <c r="F226" t="s">
        <v>1880</v>
      </c>
      <c r="G226" t="s">
        <v>1881</v>
      </c>
      <c r="H226" t="s">
        <v>1282</v>
      </c>
      <c r="I226">
        <v>6672</v>
      </c>
      <c r="J226" t="s">
        <v>1283</v>
      </c>
      <c r="K226">
        <v>4356758249</v>
      </c>
      <c r="L226" t="s">
        <v>1284</v>
      </c>
      <c r="M226" t="s">
        <v>1285</v>
      </c>
      <c r="N226">
        <v>462</v>
      </c>
      <c r="O226">
        <v>460</v>
      </c>
      <c r="P226">
        <v>84</v>
      </c>
      <c r="Q226">
        <v>13</v>
      </c>
      <c r="R226">
        <v>12</v>
      </c>
      <c r="S226">
        <v>49</v>
      </c>
      <c r="T226">
        <v>5</v>
      </c>
      <c r="U226">
        <v>12</v>
      </c>
    </row>
    <row r="227" spans="1:21" x14ac:dyDescent="0.2">
      <c r="A227">
        <v>70825</v>
      </c>
      <c r="B227">
        <v>708</v>
      </c>
      <c r="C227" t="s">
        <v>222</v>
      </c>
      <c r="D227" t="s">
        <v>361</v>
      </c>
      <c r="E227" t="s">
        <v>362</v>
      </c>
      <c r="F227" t="s">
        <v>1882</v>
      </c>
      <c r="G227" t="s">
        <v>1883</v>
      </c>
      <c r="I227">
        <v>6647</v>
      </c>
      <c r="J227" t="s">
        <v>1286</v>
      </c>
      <c r="K227">
        <v>43563520450</v>
      </c>
      <c r="L227" t="s">
        <v>1287</v>
      </c>
      <c r="M227" t="s">
        <v>1288</v>
      </c>
      <c r="N227">
        <v>94</v>
      </c>
      <c r="O227">
        <v>107</v>
      </c>
      <c r="P227">
        <v>11</v>
      </c>
      <c r="Q227">
        <v>2</v>
      </c>
      <c r="R227">
        <v>1</v>
      </c>
      <c r="S227">
        <v>5</v>
      </c>
      <c r="T227">
        <v>-13</v>
      </c>
      <c r="U227">
        <v>2</v>
      </c>
    </row>
    <row r="228" spans="1:21" x14ac:dyDescent="0.2">
      <c r="A228">
        <v>70826</v>
      </c>
      <c r="B228">
        <v>708</v>
      </c>
      <c r="C228" t="s">
        <v>223</v>
      </c>
      <c r="D228" t="s">
        <v>361</v>
      </c>
      <c r="E228" t="s">
        <v>362</v>
      </c>
      <c r="F228" t="s">
        <v>1884</v>
      </c>
      <c r="G228" t="s">
        <v>1289</v>
      </c>
      <c r="H228" t="s">
        <v>1885</v>
      </c>
      <c r="I228">
        <v>6600</v>
      </c>
      <c r="J228" t="s">
        <v>1291</v>
      </c>
      <c r="K228">
        <v>43567262022</v>
      </c>
      <c r="L228" t="s">
        <v>1292</v>
      </c>
      <c r="M228" t="s">
        <v>1293</v>
      </c>
      <c r="N228">
        <v>1592</v>
      </c>
      <c r="O228">
        <v>1588</v>
      </c>
      <c r="P228">
        <v>307</v>
      </c>
      <c r="Q228">
        <v>59</v>
      </c>
      <c r="R228">
        <v>60</v>
      </c>
      <c r="S228">
        <v>146</v>
      </c>
      <c r="T228">
        <v>147</v>
      </c>
      <c r="U228">
        <v>50</v>
      </c>
    </row>
    <row r="229" spans="1:21" x14ac:dyDescent="0.2">
      <c r="A229">
        <v>70827</v>
      </c>
      <c r="B229">
        <v>708</v>
      </c>
      <c r="C229" t="s">
        <v>228</v>
      </c>
      <c r="D229" t="s">
        <v>361</v>
      </c>
      <c r="E229" t="s">
        <v>362</v>
      </c>
      <c r="F229" t="s">
        <v>1290</v>
      </c>
      <c r="G229" t="s">
        <v>1886</v>
      </c>
      <c r="H229" t="s">
        <v>1294</v>
      </c>
      <c r="I229">
        <v>6600</v>
      </c>
      <c r="J229" t="s">
        <v>1295</v>
      </c>
      <c r="K229">
        <v>4356778613</v>
      </c>
      <c r="L229" t="s">
        <v>1887</v>
      </c>
      <c r="M229" t="s">
        <v>1296</v>
      </c>
      <c r="N229">
        <v>417</v>
      </c>
      <c r="O229">
        <v>417</v>
      </c>
      <c r="P229">
        <v>93</v>
      </c>
      <c r="Q229">
        <v>12</v>
      </c>
      <c r="R229">
        <v>17</v>
      </c>
      <c r="S229">
        <v>54</v>
      </c>
      <c r="T229">
        <v>15</v>
      </c>
      <c r="U229">
        <v>9</v>
      </c>
    </row>
    <row r="230" spans="1:21" x14ac:dyDescent="0.2">
      <c r="A230">
        <v>70828</v>
      </c>
      <c r="B230">
        <v>708</v>
      </c>
      <c r="C230" t="s">
        <v>240</v>
      </c>
      <c r="D230" t="s">
        <v>501</v>
      </c>
      <c r="E230" t="s">
        <v>502</v>
      </c>
      <c r="F230" t="s">
        <v>1888</v>
      </c>
      <c r="G230" t="s">
        <v>1889</v>
      </c>
      <c r="H230" t="s">
        <v>1890</v>
      </c>
      <c r="I230">
        <v>6600</v>
      </c>
      <c r="J230" t="s">
        <v>1297</v>
      </c>
      <c r="K230">
        <v>43567272300</v>
      </c>
      <c r="L230" t="s">
        <v>1298</v>
      </c>
      <c r="M230" t="s">
        <v>1299</v>
      </c>
      <c r="N230">
        <v>6980</v>
      </c>
      <c r="O230">
        <v>6976</v>
      </c>
      <c r="P230">
        <v>1304</v>
      </c>
      <c r="Q230">
        <v>245</v>
      </c>
      <c r="R230">
        <v>200</v>
      </c>
      <c r="S230">
        <v>638</v>
      </c>
      <c r="T230">
        <v>209</v>
      </c>
      <c r="U230">
        <v>223</v>
      </c>
    </row>
    <row r="231" spans="1:21" x14ac:dyDescent="0.2">
      <c r="A231">
        <v>70829</v>
      </c>
      <c r="B231">
        <v>708</v>
      </c>
      <c r="C231" t="s">
        <v>250</v>
      </c>
      <c r="D231" t="s">
        <v>361</v>
      </c>
      <c r="E231" t="s">
        <v>362</v>
      </c>
      <c r="F231" t="s">
        <v>1891</v>
      </c>
      <c r="G231" t="s">
        <v>1892</v>
      </c>
      <c r="H231" t="s">
        <v>1300</v>
      </c>
      <c r="I231">
        <v>6677</v>
      </c>
      <c r="J231" t="s">
        <v>1301</v>
      </c>
      <c r="K231">
        <v>4356756695</v>
      </c>
      <c r="L231" t="s">
        <v>1302</v>
      </c>
      <c r="M231" t="s">
        <v>1303</v>
      </c>
      <c r="N231">
        <v>455</v>
      </c>
      <c r="O231">
        <v>472</v>
      </c>
      <c r="P231">
        <v>89</v>
      </c>
      <c r="Q231">
        <v>22</v>
      </c>
      <c r="R231">
        <v>11</v>
      </c>
      <c r="S231">
        <v>45</v>
      </c>
      <c r="T231">
        <v>-5</v>
      </c>
      <c r="U231">
        <v>21</v>
      </c>
    </row>
    <row r="232" spans="1:21" x14ac:dyDescent="0.2">
      <c r="A232">
        <v>70830</v>
      </c>
      <c r="B232">
        <v>708</v>
      </c>
      <c r="C232" t="s">
        <v>283</v>
      </c>
      <c r="D232" t="s">
        <v>361</v>
      </c>
      <c r="E232" t="s">
        <v>362</v>
      </c>
      <c r="F232" t="s">
        <v>1304</v>
      </c>
      <c r="G232" t="s">
        <v>1305</v>
      </c>
      <c r="I232">
        <v>6642</v>
      </c>
      <c r="J232" t="s">
        <v>585</v>
      </c>
      <c r="K232">
        <v>43563228230</v>
      </c>
      <c r="L232" t="s">
        <v>1306</v>
      </c>
      <c r="M232" t="s">
        <v>1307</v>
      </c>
      <c r="N232">
        <v>506</v>
      </c>
      <c r="O232">
        <v>493</v>
      </c>
      <c r="P232">
        <v>73</v>
      </c>
      <c r="Q232">
        <v>16</v>
      </c>
      <c r="R232">
        <v>14</v>
      </c>
      <c r="S232">
        <v>30</v>
      </c>
      <c r="T232">
        <v>47</v>
      </c>
      <c r="U232">
        <v>13</v>
      </c>
    </row>
    <row r="233" spans="1:21" x14ac:dyDescent="0.2">
      <c r="A233">
        <v>70831</v>
      </c>
      <c r="B233">
        <v>708</v>
      </c>
      <c r="C233" t="s">
        <v>284</v>
      </c>
      <c r="D233" t="s">
        <v>361</v>
      </c>
      <c r="E233" t="s">
        <v>362</v>
      </c>
      <c r="F233" t="s">
        <v>1308</v>
      </c>
      <c r="G233" t="s">
        <v>1309</v>
      </c>
      <c r="H233" t="s">
        <v>1310</v>
      </c>
      <c r="I233">
        <v>6655</v>
      </c>
      <c r="J233" t="s">
        <v>1311</v>
      </c>
      <c r="K233">
        <v>435633561210</v>
      </c>
      <c r="L233" t="s">
        <v>1312</v>
      </c>
      <c r="M233" t="s">
        <v>1313</v>
      </c>
      <c r="N233">
        <v>665</v>
      </c>
      <c r="O233">
        <v>655</v>
      </c>
      <c r="P233">
        <v>138</v>
      </c>
      <c r="Q233">
        <v>24</v>
      </c>
      <c r="R233">
        <v>21</v>
      </c>
      <c r="S233">
        <v>68</v>
      </c>
      <c r="T233">
        <v>-7</v>
      </c>
      <c r="U233">
        <v>24</v>
      </c>
    </row>
    <row r="234" spans="1:21" x14ac:dyDescent="0.2">
      <c r="A234">
        <v>70832</v>
      </c>
      <c r="B234">
        <v>708</v>
      </c>
      <c r="C234" t="s">
        <v>292</v>
      </c>
      <c r="D234" t="s">
        <v>361</v>
      </c>
      <c r="E234" t="s">
        <v>362</v>
      </c>
      <c r="F234" t="s">
        <v>1893</v>
      </c>
      <c r="G234" t="s">
        <v>1894</v>
      </c>
      <c r="H234" t="s">
        <v>1314</v>
      </c>
      <c r="I234">
        <v>6675</v>
      </c>
      <c r="J234" t="s">
        <v>1315</v>
      </c>
      <c r="K234">
        <v>4356756203</v>
      </c>
      <c r="L234" t="s">
        <v>1316</v>
      </c>
      <c r="M234" t="s">
        <v>1317</v>
      </c>
      <c r="N234">
        <v>1142</v>
      </c>
      <c r="O234">
        <v>1162</v>
      </c>
      <c r="P234">
        <v>204</v>
      </c>
      <c r="Q234">
        <v>49</v>
      </c>
      <c r="R234">
        <v>31</v>
      </c>
      <c r="S234">
        <v>100</v>
      </c>
      <c r="T234">
        <v>14</v>
      </c>
      <c r="U234">
        <v>43</v>
      </c>
    </row>
    <row r="235" spans="1:21" x14ac:dyDescent="0.2">
      <c r="A235">
        <v>70833</v>
      </c>
      <c r="B235">
        <v>708</v>
      </c>
      <c r="C235" t="s">
        <v>311</v>
      </c>
      <c r="D235" t="s">
        <v>357</v>
      </c>
      <c r="E235" t="s">
        <v>1511</v>
      </c>
      <c r="F235" t="s">
        <v>1895</v>
      </c>
      <c r="G235" t="s">
        <v>1896</v>
      </c>
      <c r="H235" t="s">
        <v>1897</v>
      </c>
      <c r="I235">
        <v>6682</v>
      </c>
      <c r="J235" t="s">
        <v>1318</v>
      </c>
      <c r="K235">
        <v>4356778204</v>
      </c>
      <c r="L235" t="s">
        <v>1319</v>
      </c>
      <c r="M235" t="s">
        <v>1320</v>
      </c>
      <c r="N235">
        <v>1491</v>
      </c>
      <c r="O235">
        <v>1485</v>
      </c>
      <c r="P235">
        <v>249</v>
      </c>
      <c r="Q235">
        <v>39</v>
      </c>
      <c r="R235">
        <v>45</v>
      </c>
      <c r="S235">
        <v>124</v>
      </c>
      <c r="T235">
        <v>-17</v>
      </c>
      <c r="U235">
        <v>33</v>
      </c>
    </row>
    <row r="236" spans="1:21" x14ac:dyDescent="0.2">
      <c r="A236">
        <v>70834</v>
      </c>
      <c r="B236">
        <v>708</v>
      </c>
      <c r="C236" t="s">
        <v>316</v>
      </c>
      <c r="D236" t="s">
        <v>361</v>
      </c>
      <c r="E236" t="s">
        <v>362</v>
      </c>
      <c r="F236" t="s">
        <v>1321</v>
      </c>
      <c r="G236" t="s">
        <v>1898</v>
      </c>
      <c r="H236" t="s">
        <v>1322</v>
      </c>
      <c r="I236">
        <v>6645</v>
      </c>
      <c r="J236" t="s">
        <v>1323</v>
      </c>
      <c r="K236">
        <v>435632301</v>
      </c>
      <c r="L236" t="s">
        <v>1324</v>
      </c>
      <c r="M236" t="s">
        <v>1899</v>
      </c>
      <c r="N236">
        <v>275</v>
      </c>
      <c r="O236">
        <v>257</v>
      </c>
      <c r="P236">
        <v>44</v>
      </c>
      <c r="Q236">
        <v>9</v>
      </c>
      <c r="R236">
        <v>9</v>
      </c>
      <c r="S236">
        <v>17</v>
      </c>
      <c r="T236">
        <v>27</v>
      </c>
      <c r="U236">
        <v>9</v>
      </c>
    </row>
    <row r="237" spans="1:21" x14ac:dyDescent="0.2">
      <c r="A237">
        <v>70835</v>
      </c>
      <c r="B237">
        <v>708</v>
      </c>
      <c r="C237" t="s">
        <v>319</v>
      </c>
      <c r="D237" t="s">
        <v>361</v>
      </c>
      <c r="E237" t="s">
        <v>362</v>
      </c>
      <c r="F237" t="s">
        <v>1900</v>
      </c>
      <c r="G237" t="s">
        <v>1325</v>
      </c>
      <c r="H237" t="s">
        <v>1326</v>
      </c>
      <c r="I237">
        <v>6610</v>
      </c>
      <c r="J237" t="s">
        <v>1327</v>
      </c>
      <c r="K237">
        <v>43567262381</v>
      </c>
      <c r="L237" t="s">
        <v>1328</v>
      </c>
      <c r="M237" t="s">
        <v>1329</v>
      </c>
      <c r="N237">
        <v>955</v>
      </c>
      <c r="O237">
        <v>927</v>
      </c>
      <c r="P237">
        <v>158</v>
      </c>
      <c r="Q237">
        <v>31</v>
      </c>
      <c r="R237">
        <v>34</v>
      </c>
      <c r="S237">
        <v>70</v>
      </c>
      <c r="T237">
        <v>7</v>
      </c>
      <c r="U237">
        <v>27</v>
      </c>
    </row>
    <row r="238" spans="1:21" x14ac:dyDescent="0.2">
      <c r="A238">
        <v>70836</v>
      </c>
      <c r="B238">
        <v>708</v>
      </c>
      <c r="C238" t="s">
        <v>324</v>
      </c>
      <c r="D238" t="s">
        <v>361</v>
      </c>
      <c r="E238" t="s">
        <v>362</v>
      </c>
      <c r="F238" t="s">
        <v>1901</v>
      </c>
      <c r="G238" t="s">
        <v>1902</v>
      </c>
      <c r="H238" t="s">
        <v>1330</v>
      </c>
      <c r="I238">
        <v>6671</v>
      </c>
      <c r="J238" t="s">
        <v>408</v>
      </c>
      <c r="K238">
        <v>4356785210</v>
      </c>
      <c r="L238" t="s">
        <v>1331</v>
      </c>
      <c r="M238" t="s">
        <v>1332</v>
      </c>
      <c r="N238">
        <v>1265</v>
      </c>
      <c r="O238">
        <v>1273</v>
      </c>
      <c r="P238">
        <v>215</v>
      </c>
      <c r="Q238">
        <v>33</v>
      </c>
      <c r="R238">
        <v>34</v>
      </c>
      <c r="S238">
        <v>109</v>
      </c>
      <c r="T238">
        <v>10</v>
      </c>
      <c r="U238">
        <v>29</v>
      </c>
    </row>
    <row r="239" spans="1:21" x14ac:dyDescent="0.2">
      <c r="A239">
        <v>70837</v>
      </c>
      <c r="B239">
        <v>708</v>
      </c>
      <c r="C239" t="s">
        <v>335</v>
      </c>
      <c r="D239" t="s">
        <v>361</v>
      </c>
      <c r="E239" t="s">
        <v>362</v>
      </c>
      <c r="F239" t="s">
        <v>1333</v>
      </c>
      <c r="G239" t="s">
        <v>1903</v>
      </c>
      <c r="H239" t="s">
        <v>1300</v>
      </c>
      <c r="I239">
        <v>6677</v>
      </c>
      <c r="J239" t="s">
        <v>1334</v>
      </c>
      <c r="K239">
        <v>4356756406</v>
      </c>
      <c r="L239" t="s">
        <v>1335</v>
      </c>
      <c r="M239" t="s">
        <v>1336</v>
      </c>
      <c r="N239">
        <v>247</v>
      </c>
      <c r="O239">
        <v>250</v>
      </c>
      <c r="P239">
        <v>32</v>
      </c>
      <c r="Q239">
        <v>7</v>
      </c>
      <c r="R239">
        <v>7</v>
      </c>
      <c r="S239">
        <v>13</v>
      </c>
      <c r="T239">
        <v>16</v>
      </c>
      <c r="U239">
        <v>8</v>
      </c>
    </row>
    <row r="240" spans="1:21" x14ac:dyDescent="0.2">
      <c r="A240">
        <v>70901</v>
      </c>
      <c r="B240">
        <v>709</v>
      </c>
      <c r="C240" t="s">
        <v>59</v>
      </c>
      <c r="D240" t="s">
        <v>361</v>
      </c>
      <c r="E240" t="s">
        <v>362</v>
      </c>
      <c r="F240" t="s">
        <v>1337</v>
      </c>
      <c r="G240" t="s">
        <v>1338</v>
      </c>
      <c r="H240" t="s">
        <v>1339</v>
      </c>
      <c r="I240">
        <v>6215</v>
      </c>
      <c r="J240" t="s">
        <v>1904</v>
      </c>
      <c r="K240">
        <v>4352466247</v>
      </c>
      <c r="L240" t="s">
        <v>1340</v>
      </c>
      <c r="M240" t="s">
        <v>1341</v>
      </c>
      <c r="N240">
        <v>2227</v>
      </c>
      <c r="O240">
        <v>2168</v>
      </c>
      <c r="P240">
        <v>320</v>
      </c>
      <c r="Q240">
        <v>64</v>
      </c>
      <c r="R240">
        <v>43</v>
      </c>
      <c r="S240">
        <v>163</v>
      </c>
      <c r="T240">
        <v>41</v>
      </c>
      <c r="U240">
        <v>55</v>
      </c>
    </row>
    <row r="241" spans="1:21" x14ac:dyDescent="0.2">
      <c r="A241">
        <v>70902</v>
      </c>
      <c r="B241">
        <v>709</v>
      </c>
      <c r="C241" t="s">
        <v>69</v>
      </c>
      <c r="D241" t="s">
        <v>361</v>
      </c>
      <c r="E241" t="s">
        <v>362</v>
      </c>
      <c r="F241" t="s">
        <v>1342</v>
      </c>
      <c r="G241" t="s">
        <v>1905</v>
      </c>
      <c r="H241" t="s">
        <v>1343</v>
      </c>
      <c r="I241">
        <v>6274</v>
      </c>
      <c r="J241" t="s">
        <v>485</v>
      </c>
      <c r="K241">
        <v>4352822911</v>
      </c>
      <c r="L241" t="s">
        <v>1344</v>
      </c>
      <c r="M241" t="s">
        <v>1345</v>
      </c>
      <c r="N241">
        <v>1877</v>
      </c>
      <c r="O241">
        <v>1903</v>
      </c>
      <c r="P241">
        <v>393</v>
      </c>
      <c r="Q241">
        <v>75</v>
      </c>
      <c r="R241">
        <v>74</v>
      </c>
      <c r="S241">
        <v>188</v>
      </c>
      <c r="T241">
        <v>5</v>
      </c>
      <c r="U241">
        <v>67</v>
      </c>
    </row>
    <row r="242" spans="1:21" x14ac:dyDescent="0.2">
      <c r="A242">
        <v>70903</v>
      </c>
      <c r="B242">
        <v>709</v>
      </c>
      <c r="C242" t="s">
        <v>81</v>
      </c>
      <c r="D242" t="s">
        <v>361</v>
      </c>
      <c r="E242" t="s">
        <v>362</v>
      </c>
      <c r="F242" t="s">
        <v>1346</v>
      </c>
      <c r="G242" t="s">
        <v>1347</v>
      </c>
      <c r="H242" t="s">
        <v>1906</v>
      </c>
      <c r="I242">
        <v>6290</v>
      </c>
      <c r="J242" t="s">
        <v>1907</v>
      </c>
      <c r="K242">
        <v>43528563185</v>
      </c>
      <c r="L242" t="s">
        <v>1348</v>
      </c>
      <c r="M242" t="s">
        <v>1349</v>
      </c>
      <c r="N242">
        <v>369</v>
      </c>
      <c r="O242">
        <v>374</v>
      </c>
      <c r="P242">
        <v>92</v>
      </c>
      <c r="Q242">
        <v>17</v>
      </c>
      <c r="R242">
        <v>11</v>
      </c>
      <c r="S242">
        <v>47</v>
      </c>
      <c r="T242">
        <v>0</v>
      </c>
      <c r="U242">
        <v>17</v>
      </c>
    </row>
    <row r="243" spans="1:21" x14ac:dyDescent="0.2">
      <c r="A243">
        <v>70904</v>
      </c>
      <c r="B243">
        <v>709</v>
      </c>
      <c r="C243" t="s">
        <v>87</v>
      </c>
      <c r="D243" t="s">
        <v>361</v>
      </c>
      <c r="E243" t="s">
        <v>362</v>
      </c>
      <c r="F243" t="s">
        <v>1350</v>
      </c>
      <c r="G243" t="s">
        <v>1908</v>
      </c>
      <c r="H243" t="s">
        <v>1351</v>
      </c>
      <c r="I243">
        <v>6260</v>
      </c>
      <c r="J243" t="s">
        <v>1352</v>
      </c>
      <c r="K243">
        <v>43528872379</v>
      </c>
      <c r="L243" t="s">
        <v>1353</v>
      </c>
      <c r="M243" t="s">
        <v>1354</v>
      </c>
      <c r="N243">
        <v>1145</v>
      </c>
      <c r="O243">
        <v>1139</v>
      </c>
      <c r="P243">
        <v>240</v>
      </c>
      <c r="Q243">
        <v>29</v>
      </c>
      <c r="R243">
        <v>46</v>
      </c>
      <c r="S243">
        <v>119</v>
      </c>
      <c r="T243">
        <v>22</v>
      </c>
      <c r="U243">
        <v>25</v>
      </c>
    </row>
    <row r="244" spans="1:21" x14ac:dyDescent="0.2">
      <c r="A244">
        <v>70905</v>
      </c>
      <c r="B244">
        <v>709</v>
      </c>
      <c r="C244" t="s">
        <v>88</v>
      </c>
      <c r="D244" t="s">
        <v>361</v>
      </c>
      <c r="E244" t="s">
        <v>362</v>
      </c>
      <c r="F244" t="s">
        <v>1355</v>
      </c>
      <c r="G244" t="s">
        <v>1909</v>
      </c>
      <c r="H244" t="s">
        <v>1356</v>
      </c>
      <c r="I244">
        <v>6220</v>
      </c>
      <c r="J244" t="s">
        <v>1910</v>
      </c>
      <c r="K244">
        <v>43524462496</v>
      </c>
      <c r="L244" t="s">
        <v>1357</v>
      </c>
      <c r="M244" t="s">
        <v>1358</v>
      </c>
      <c r="N244">
        <v>2606</v>
      </c>
      <c r="O244">
        <v>2591</v>
      </c>
      <c r="P244">
        <v>473</v>
      </c>
      <c r="Q244">
        <v>72</v>
      </c>
      <c r="R244">
        <v>77</v>
      </c>
      <c r="S244">
        <v>236</v>
      </c>
      <c r="T244">
        <v>-12</v>
      </c>
      <c r="U244">
        <v>66</v>
      </c>
    </row>
    <row r="245" spans="1:21" x14ac:dyDescent="0.2">
      <c r="A245">
        <v>70907</v>
      </c>
      <c r="B245">
        <v>709</v>
      </c>
      <c r="C245" t="s">
        <v>91</v>
      </c>
      <c r="D245" t="s">
        <v>361</v>
      </c>
      <c r="E245" t="s">
        <v>362</v>
      </c>
      <c r="F245" t="s">
        <v>1911</v>
      </c>
      <c r="G245" t="s">
        <v>1912</v>
      </c>
      <c r="H245" t="s">
        <v>1359</v>
      </c>
      <c r="I245">
        <v>6212</v>
      </c>
      <c r="J245" t="s">
        <v>1913</v>
      </c>
      <c r="K245">
        <v>4352435202</v>
      </c>
      <c r="L245" t="s">
        <v>1360</v>
      </c>
      <c r="M245" t="s">
        <v>1361</v>
      </c>
      <c r="N245">
        <v>3381</v>
      </c>
      <c r="O245">
        <v>3596</v>
      </c>
      <c r="P245">
        <v>595</v>
      </c>
      <c r="Q245">
        <v>131</v>
      </c>
      <c r="R245">
        <v>128</v>
      </c>
      <c r="S245">
        <v>255</v>
      </c>
      <c r="T245">
        <v>80</v>
      </c>
      <c r="U245">
        <v>118</v>
      </c>
    </row>
    <row r="246" spans="1:21" x14ac:dyDescent="0.2">
      <c r="A246">
        <v>70908</v>
      </c>
      <c r="B246">
        <v>709</v>
      </c>
      <c r="C246" t="s">
        <v>102</v>
      </c>
      <c r="D246" t="s">
        <v>361</v>
      </c>
      <c r="E246" t="s">
        <v>362</v>
      </c>
      <c r="F246" t="s">
        <v>1362</v>
      </c>
      <c r="G246" t="s">
        <v>1363</v>
      </c>
      <c r="H246" t="s">
        <v>1364</v>
      </c>
      <c r="I246">
        <v>6292</v>
      </c>
      <c r="J246" t="s">
        <v>1365</v>
      </c>
      <c r="K246">
        <v>43528562668</v>
      </c>
      <c r="L246" t="s">
        <v>1366</v>
      </c>
      <c r="M246" t="s">
        <v>1367</v>
      </c>
      <c r="N246">
        <v>1424</v>
      </c>
      <c r="O246">
        <v>1436</v>
      </c>
      <c r="P246">
        <v>205</v>
      </c>
      <c r="Q246">
        <v>24</v>
      </c>
      <c r="R246">
        <v>37</v>
      </c>
      <c r="S246">
        <v>105</v>
      </c>
      <c r="T246">
        <v>25</v>
      </c>
      <c r="U246">
        <v>23</v>
      </c>
    </row>
    <row r="247" spans="1:21" x14ac:dyDescent="0.2">
      <c r="A247">
        <v>70909</v>
      </c>
      <c r="B247">
        <v>709</v>
      </c>
      <c r="C247" t="s">
        <v>109</v>
      </c>
      <c r="D247" t="s">
        <v>361</v>
      </c>
      <c r="E247" t="s">
        <v>362</v>
      </c>
      <c r="F247" t="s">
        <v>1368</v>
      </c>
      <c r="G247" t="s">
        <v>1914</v>
      </c>
      <c r="H247" t="s">
        <v>1915</v>
      </c>
      <c r="I247">
        <v>6263</v>
      </c>
      <c r="J247" t="s">
        <v>1369</v>
      </c>
      <c r="K247">
        <v>435288622750</v>
      </c>
      <c r="L247" t="s">
        <v>1370</v>
      </c>
      <c r="M247" t="s">
        <v>1371</v>
      </c>
      <c r="N247">
        <v>4283</v>
      </c>
      <c r="O247">
        <v>4315</v>
      </c>
      <c r="P247">
        <v>812</v>
      </c>
      <c r="Q247">
        <v>148</v>
      </c>
      <c r="R247">
        <v>140</v>
      </c>
      <c r="S247">
        <v>394</v>
      </c>
      <c r="T247">
        <v>87</v>
      </c>
      <c r="U247">
        <v>125</v>
      </c>
    </row>
    <row r="248" spans="1:21" x14ac:dyDescent="0.2">
      <c r="A248">
        <v>70910</v>
      </c>
      <c r="B248">
        <v>709</v>
      </c>
      <c r="C248" t="s">
        <v>110</v>
      </c>
      <c r="D248" t="s">
        <v>361</v>
      </c>
      <c r="E248" t="s">
        <v>362</v>
      </c>
      <c r="F248" t="s">
        <v>1916</v>
      </c>
      <c r="G248" t="s">
        <v>1917</v>
      </c>
      <c r="H248" t="s">
        <v>1918</v>
      </c>
      <c r="I248">
        <v>6264</v>
      </c>
      <c r="J248" t="s">
        <v>1372</v>
      </c>
      <c r="K248">
        <v>43528862459</v>
      </c>
      <c r="L248" t="s">
        <v>1373</v>
      </c>
      <c r="M248" t="s">
        <v>1919</v>
      </c>
      <c r="N248">
        <v>1457</v>
      </c>
      <c r="O248">
        <v>1472</v>
      </c>
      <c r="P248">
        <v>315</v>
      </c>
      <c r="Q248">
        <v>57</v>
      </c>
      <c r="R248">
        <v>52</v>
      </c>
      <c r="S248">
        <v>144</v>
      </c>
      <c r="T248">
        <v>29</v>
      </c>
      <c r="U248">
        <v>54</v>
      </c>
    </row>
    <row r="249" spans="1:21" x14ac:dyDescent="0.2">
      <c r="A249">
        <v>70911</v>
      </c>
      <c r="B249">
        <v>709</v>
      </c>
      <c r="C249" t="s">
        <v>113</v>
      </c>
      <c r="D249" t="s">
        <v>361</v>
      </c>
      <c r="E249" t="s">
        <v>362</v>
      </c>
      <c r="F249" t="s">
        <v>1374</v>
      </c>
      <c r="G249" t="s">
        <v>1375</v>
      </c>
      <c r="H249" t="s">
        <v>1376</v>
      </c>
      <c r="I249">
        <v>6222</v>
      </c>
      <c r="J249" t="s">
        <v>1377</v>
      </c>
      <c r="K249">
        <v>43524463283</v>
      </c>
      <c r="L249" t="s">
        <v>1378</v>
      </c>
      <c r="M249" t="s">
        <v>1379</v>
      </c>
      <c r="N249">
        <v>695</v>
      </c>
      <c r="O249">
        <v>700</v>
      </c>
      <c r="P249">
        <v>182</v>
      </c>
      <c r="Q249">
        <v>32</v>
      </c>
      <c r="R249">
        <v>33</v>
      </c>
      <c r="S249">
        <v>88</v>
      </c>
      <c r="T249">
        <v>12</v>
      </c>
      <c r="U249">
        <v>26</v>
      </c>
    </row>
    <row r="250" spans="1:21" x14ac:dyDescent="0.2">
      <c r="A250">
        <v>70912</v>
      </c>
      <c r="B250">
        <v>709</v>
      </c>
      <c r="C250" t="s">
        <v>115</v>
      </c>
      <c r="D250" t="s">
        <v>361</v>
      </c>
      <c r="E250" t="s">
        <v>362</v>
      </c>
      <c r="F250" t="s">
        <v>1380</v>
      </c>
      <c r="G250" t="s">
        <v>1381</v>
      </c>
      <c r="H250" t="s">
        <v>1382</v>
      </c>
      <c r="I250">
        <v>6281</v>
      </c>
      <c r="J250" t="s">
        <v>1383</v>
      </c>
      <c r="K250">
        <v>4352845210</v>
      </c>
      <c r="L250" t="s">
        <v>1384</v>
      </c>
      <c r="M250" t="s">
        <v>1385</v>
      </c>
      <c r="N250">
        <v>793</v>
      </c>
      <c r="O250">
        <v>833</v>
      </c>
      <c r="P250">
        <v>156</v>
      </c>
      <c r="Q250">
        <v>32</v>
      </c>
      <c r="R250">
        <v>27</v>
      </c>
      <c r="S250">
        <v>74</v>
      </c>
      <c r="T250">
        <v>-19</v>
      </c>
      <c r="U250">
        <v>34</v>
      </c>
    </row>
    <row r="251" spans="1:21" x14ac:dyDescent="0.2">
      <c r="A251">
        <v>70913</v>
      </c>
      <c r="B251">
        <v>709</v>
      </c>
      <c r="C251" t="s">
        <v>116</v>
      </c>
      <c r="D251" t="s">
        <v>361</v>
      </c>
      <c r="E251" t="s">
        <v>362</v>
      </c>
      <c r="F251" t="s">
        <v>1386</v>
      </c>
      <c r="G251" t="s">
        <v>1920</v>
      </c>
      <c r="H251" t="s">
        <v>1387</v>
      </c>
      <c r="I251">
        <v>6280</v>
      </c>
      <c r="J251" t="s">
        <v>1921</v>
      </c>
      <c r="K251">
        <v>4352823106</v>
      </c>
      <c r="L251" t="s">
        <v>1388</v>
      </c>
      <c r="M251" t="s">
        <v>1389</v>
      </c>
      <c r="N251">
        <v>485</v>
      </c>
      <c r="O251">
        <v>471</v>
      </c>
      <c r="P251">
        <v>102</v>
      </c>
      <c r="Q251">
        <v>21</v>
      </c>
      <c r="R251">
        <v>15</v>
      </c>
      <c r="S251">
        <v>50</v>
      </c>
      <c r="T251">
        <v>8</v>
      </c>
      <c r="U251">
        <v>18</v>
      </c>
    </row>
    <row r="252" spans="1:21" x14ac:dyDescent="0.2">
      <c r="A252">
        <v>70914</v>
      </c>
      <c r="B252">
        <v>709</v>
      </c>
      <c r="C252" t="s">
        <v>128</v>
      </c>
      <c r="D252" t="s">
        <v>361</v>
      </c>
      <c r="E252" t="s">
        <v>362</v>
      </c>
      <c r="F252" t="s">
        <v>1390</v>
      </c>
      <c r="G252" t="s">
        <v>1922</v>
      </c>
      <c r="H252" t="s">
        <v>1391</v>
      </c>
      <c r="I252">
        <v>6278</v>
      </c>
      <c r="J252" t="s">
        <v>1392</v>
      </c>
      <c r="K252">
        <v>4352822518</v>
      </c>
      <c r="L252" t="s">
        <v>1393</v>
      </c>
      <c r="M252" t="s">
        <v>1394</v>
      </c>
      <c r="N252">
        <v>739</v>
      </c>
      <c r="O252">
        <v>732</v>
      </c>
      <c r="P252">
        <v>148</v>
      </c>
      <c r="Q252">
        <v>22</v>
      </c>
      <c r="R252">
        <v>30</v>
      </c>
      <c r="S252">
        <v>64</v>
      </c>
      <c r="T252">
        <v>16</v>
      </c>
      <c r="U252">
        <v>17</v>
      </c>
    </row>
    <row r="253" spans="1:21" x14ac:dyDescent="0.2">
      <c r="A253">
        <v>70915</v>
      </c>
      <c r="B253">
        <v>709</v>
      </c>
      <c r="C253" t="s">
        <v>130</v>
      </c>
      <c r="D253" t="s">
        <v>361</v>
      </c>
      <c r="E253" t="s">
        <v>362</v>
      </c>
      <c r="F253" t="s">
        <v>1923</v>
      </c>
      <c r="G253" t="s">
        <v>1924</v>
      </c>
      <c r="H253" t="s">
        <v>1925</v>
      </c>
      <c r="I253">
        <v>6265</v>
      </c>
      <c r="J253" t="s">
        <v>1216</v>
      </c>
      <c r="K253">
        <v>435288623310</v>
      </c>
      <c r="L253" t="s">
        <v>1395</v>
      </c>
      <c r="M253" t="s">
        <v>1396</v>
      </c>
      <c r="N253">
        <v>1641</v>
      </c>
      <c r="O253">
        <v>1610</v>
      </c>
      <c r="P253">
        <v>346</v>
      </c>
      <c r="Q253">
        <v>63</v>
      </c>
      <c r="R253">
        <v>50</v>
      </c>
      <c r="S253">
        <v>168</v>
      </c>
      <c r="T253">
        <v>34</v>
      </c>
      <c r="U253">
        <v>54</v>
      </c>
    </row>
    <row r="254" spans="1:21" x14ac:dyDescent="0.2">
      <c r="A254">
        <v>70916</v>
      </c>
      <c r="B254">
        <v>709</v>
      </c>
      <c r="C254" t="s">
        <v>136</v>
      </c>
      <c r="D254" t="s">
        <v>361</v>
      </c>
      <c r="E254" t="s">
        <v>362</v>
      </c>
      <c r="F254" t="s">
        <v>1926</v>
      </c>
      <c r="G254" t="s">
        <v>1927</v>
      </c>
      <c r="H254" t="s">
        <v>1397</v>
      </c>
      <c r="I254">
        <v>6283</v>
      </c>
      <c r="J254" t="s">
        <v>1398</v>
      </c>
      <c r="K254">
        <v>43528222600</v>
      </c>
      <c r="L254" t="s">
        <v>1399</v>
      </c>
      <c r="M254" t="s">
        <v>1928</v>
      </c>
      <c r="N254">
        <v>1452</v>
      </c>
      <c r="O254">
        <v>1453</v>
      </c>
      <c r="P254">
        <v>284</v>
      </c>
      <c r="Q254">
        <v>45</v>
      </c>
      <c r="R254">
        <v>51</v>
      </c>
      <c r="S254">
        <v>138</v>
      </c>
      <c r="T254">
        <v>-33</v>
      </c>
      <c r="U254">
        <v>42</v>
      </c>
    </row>
    <row r="255" spans="1:21" x14ac:dyDescent="0.2">
      <c r="A255">
        <v>70917</v>
      </c>
      <c r="B255">
        <v>709</v>
      </c>
      <c r="C255" t="s">
        <v>150</v>
      </c>
      <c r="D255" t="s">
        <v>501</v>
      </c>
      <c r="E255" t="s">
        <v>502</v>
      </c>
      <c r="F255" t="s">
        <v>1400</v>
      </c>
      <c r="G255" t="s">
        <v>1929</v>
      </c>
      <c r="H255" t="s">
        <v>1401</v>
      </c>
      <c r="I255">
        <v>6200</v>
      </c>
      <c r="J255" t="s">
        <v>1402</v>
      </c>
      <c r="K255">
        <v>4352446930</v>
      </c>
      <c r="L255" t="s">
        <v>1403</v>
      </c>
      <c r="M255" t="s">
        <v>1404</v>
      </c>
      <c r="N255">
        <v>7289</v>
      </c>
      <c r="O255">
        <v>7293</v>
      </c>
      <c r="P255">
        <v>1353</v>
      </c>
      <c r="Q255">
        <v>260</v>
      </c>
      <c r="R255">
        <v>235</v>
      </c>
      <c r="S255">
        <v>615</v>
      </c>
      <c r="T255">
        <v>108</v>
      </c>
      <c r="U255">
        <v>231</v>
      </c>
    </row>
    <row r="256" spans="1:21" x14ac:dyDescent="0.2">
      <c r="A256">
        <v>70918</v>
      </c>
      <c r="B256">
        <v>709</v>
      </c>
      <c r="C256" t="s">
        <v>156</v>
      </c>
      <c r="D256" t="s">
        <v>361</v>
      </c>
      <c r="E256" t="s">
        <v>362</v>
      </c>
      <c r="F256" t="s">
        <v>1405</v>
      </c>
      <c r="G256" t="s">
        <v>1391</v>
      </c>
      <c r="H256" t="s">
        <v>1930</v>
      </c>
      <c r="I256">
        <v>6272</v>
      </c>
      <c r="J256" t="s">
        <v>1406</v>
      </c>
      <c r="K256">
        <v>4352832210</v>
      </c>
      <c r="L256" t="s">
        <v>1407</v>
      </c>
      <c r="M256" t="s">
        <v>1408</v>
      </c>
      <c r="N256">
        <v>1324</v>
      </c>
      <c r="O256">
        <v>1327</v>
      </c>
      <c r="P256">
        <v>257</v>
      </c>
      <c r="Q256">
        <v>50</v>
      </c>
      <c r="R256">
        <v>43</v>
      </c>
      <c r="S256">
        <v>122</v>
      </c>
      <c r="T256">
        <v>-26</v>
      </c>
      <c r="U256">
        <v>43</v>
      </c>
    </row>
    <row r="257" spans="1:21" x14ac:dyDescent="0.2">
      <c r="A257">
        <v>70920</v>
      </c>
      <c r="B257">
        <v>709</v>
      </c>
      <c r="C257" t="s">
        <v>189</v>
      </c>
      <c r="D257" t="s">
        <v>501</v>
      </c>
      <c r="E257" t="s">
        <v>502</v>
      </c>
      <c r="F257" t="s">
        <v>1931</v>
      </c>
      <c r="G257" t="s">
        <v>1409</v>
      </c>
      <c r="H257" t="s">
        <v>1410</v>
      </c>
      <c r="I257">
        <v>6290</v>
      </c>
      <c r="J257" t="s">
        <v>1411</v>
      </c>
      <c r="K257">
        <v>435285640000</v>
      </c>
      <c r="L257" t="s">
        <v>1412</v>
      </c>
      <c r="M257" t="s">
        <v>1413</v>
      </c>
      <c r="N257">
        <v>3930</v>
      </c>
      <c r="O257">
        <v>4008</v>
      </c>
      <c r="P257">
        <v>656</v>
      </c>
      <c r="Q257">
        <v>112</v>
      </c>
      <c r="R257">
        <v>120</v>
      </c>
      <c r="S257">
        <v>344</v>
      </c>
      <c r="T257">
        <v>125</v>
      </c>
      <c r="U257">
        <v>105</v>
      </c>
    </row>
    <row r="258" spans="1:21" x14ac:dyDescent="0.2">
      <c r="A258">
        <v>70921</v>
      </c>
      <c r="B258">
        <v>709</v>
      </c>
      <c r="C258" t="s">
        <v>227</v>
      </c>
      <c r="D258" t="s">
        <v>361</v>
      </c>
      <c r="E258" t="s">
        <v>362</v>
      </c>
      <c r="F258" t="s">
        <v>1414</v>
      </c>
      <c r="G258" t="s">
        <v>1415</v>
      </c>
      <c r="H258" t="s">
        <v>1416</v>
      </c>
      <c r="I258">
        <v>6136</v>
      </c>
      <c r="J258" t="s">
        <v>1417</v>
      </c>
      <c r="K258">
        <v>43524264191</v>
      </c>
      <c r="L258" t="s">
        <v>1418</v>
      </c>
      <c r="M258" t="s">
        <v>1419</v>
      </c>
      <c r="N258">
        <v>1219</v>
      </c>
      <c r="O258">
        <v>1232</v>
      </c>
      <c r="P258">
        <v>257</v>
      </c>
      <c r="Q258">
        <v>54</v>
      </c>
      <c r="R258">
        <v>41</v>
      </c>
      <c r="S258">
        <v>130</v>
      </c>
      <c r="T258">
        <v>20</v>
      </c>
      <c r="U258">
        <v>45</v>
      </c>
    </row>
    <row r="259" spans="1:21" x14ac:dyDescent="0.2">
      <c r="A259">
        <v>70922</v>
      </c>
      <c r="B259">
        <v>709</v>
      </c>
      <c r="C259" t="s">
        <v>233</v>
      </c>
      <c r="D259" t="s">
        <v>361</v>
      </c>
      <c r="E259" t="s">
        <v>362</v>
      </c>
      <c r="F259" t="s">
        <v>1420</v>
      </c>
      <c r="G259" t="s">
        <v>1421</v>
      </c>
      <c r="H259" t="s">
        <v>1932</v>
      </c>
      <c r="I259">
        <v>6284</v>
      </c>
      <c r="J259" t="s">
        <v>1422</v>
      </c>
      <c r="K259">
        <v>4352823662</v>
      </c>
      <c r="L259" t="s">
        <v>1423</v>
      </c>
      <c r="M259" t="s">
        <v>1424</v>
      </c>
      <c r="N259">
        <v>1670</v>
      </c>
      <c r="O259">
        <v>1689</v>
      </c>
      <c r="P259">
        <v>291</v>
      </c>
      <c r="Q259">
        <v>58</v>
      </c>
      <c r="R259">
        <v>52</v>
      </c>
      <c r="S259">
        <v>143</v>
      </c>
      <c r="T259">
        <v>4</v>
      </c>
      <c r="U259">
        <v>56</v>
      </c>
    </row>
    <row r="260" spans="1:21" x14ac:dyDescent="0.2">
      <c r="A260">
        <v>70923</v>
      </c>
      <c r="B260">
        <v>709</v>
      </c>
      <c r="C260" t="s">
        <v>242</v>
      </c>
      <c r="D260" t="s">
        <v>361</v>
      </c>
      <c r="E260" t="s">
        <v>362</v>
      </c>
      <c r="F260" t="s">
        <v>1425</v>
      </c>
      <c r="G260" t="s">
        <v>1933</v>
      </c>
      <c r="H260" t="s">
        <v>1426</v>
      </c>
      <c r="I260">
        <v>6273</v>
      </c>
      <c r="J260" t="s">
        <v>1427</v>
      </c>
      <c r="K260">
        <v>4352832350</v>
      </c>
      <c r="L260" t="s">
        <v>1428</v>
      </c>
      <c r="M260" t="s">
        <v>1429</v>
      </c>
      <c r="N260">
        <v>1268</v>
      </c>
      <c r="O260">
        <v>1294</v>
      </c>
      <c r="P260">
        <v>214</v>
      </c>
      <c r="Q260">
        <v>41</v>
      </c>
      <c r="R260">
        <v>41</v>
      </c>
      <c r="S260">
        <v>99</v>
      </c>
      <c r="T260">
        <v>-29</v>
      </c>
      <c r="U260">
        <v>43</v>
      </c>
    </row>
    <row r="261" spans="1:21" x14ac:dyDescent="0.2">
      <c r="A261">
        <v>70924</v>
      </c>
      <c r="B261">
        <v>709</v>
      </c>
      <c r="C261" t="s">
        <v>245</v>
      </c>
      <c r="D261" t="s">
        <v>361</v>
      </c>
      <c r="E261" t="s">
        <v>362</v>
      </c>
      <c r="F261" t="s">
        <v>1430</v>
      </c>
      <c r="G261" t="s">
        <v>1431</v>
      </c>
      <c r="H261" t="s">
        <v>1432</v>
      </c>
      <c r="I261">
        <v>6280</v>
      </c>
      <c r="J261" t="s">
        <v>1433</v>
      </c>
      <c r="K261">
        <v>4352827122</v>
      </c>
      <c r="L261" t="s">
        <v>1434</v>
      </c>
      <c r="M261" t="s">
        <v>1435</v>
      </c>
      <c r="N261">
        <v>577</v>
      </c>
      <c r="O261">
        <v>595</v>
      </c>
      <c r="P261">
        <v>127</v>
      </c>
      <c r="Q261">
        <v>17</v>
      </c>
      <c r="R261">
        <v>16</v>
      </c>
      <c r="S261">
        <v>71</v>
      </c>
      <c r="T261">
        <v>-12</v>
      </c>
      <c r="U261">
        <v>16</v>
      </c>
    </row>
    <row r="262" spans="1:21" x14ac:dyDescent="0.2">
      <c r="A262">
        <v>70925</v>
      </c>
      <c r="B262">
        <v>709</v>
      </c>
      <c r="C262" t="s">
        <v>253</v>
      </c>
      <c r="D262" t="s">
        <v>361</v>
      </c>
      <c r="E262" t="s">
        <v>362</v>
      </c>
      <c r="F262" t="s">
        <v>1934</v>
      </c>
      <c r="G262" t="s">
        <v>1935</v>
      </c>
      <c r="H262" t="s">
        <v>1977</v>
      </c>
      <c r="I262">
        <v>6262</v>
      </c>
      <c r="J262" t="s">
        <v>1936</v>
      </c>
      <c r="K262">
        <v>43528872363</v>
      </c>
      <c r="L262" t="s">
        <v>1436</v>
      </c>
      <c r="M262" t="s">
        <v>1437</v>
      </c>
      <c r="N262">
        <v>1509</v>
      </c>
      <c r="O262">
        <v>1545</v>
      </c>
      <c r="P262">
        <v>292</v>
      </c>
      <c r="Q262">
        <v>50</v>
      </c>
      <c r="R262">
        <v>59</v>
      </c>
      <c r="S262">
        <v>138</v>
      </c>
      <c r="T262">
        <v>8</v>
      </c>
      <c r="U262">
        <v>41</v>
      </c>
    </row>
    <row r="263" spans="1:21" x14ac:dyDescent="0.2">
      <c r="A263">
        <v>70926</v>
      </c>
      <c r="B263">
        <v>709</v>
      </c>
      <c r="C263" t="s">
        <v>257</v>
      </c>
      <c r="D263" t="s">
        <v>357</v>
      </c>
      <c r="E263" t="s">
        <v>1511</v>
      </c>
      <c r="F263" t="s">
        <v>1937</v>
      </c>
      <c r="G263" t="s">
        <v>1438</v>
      </c>
      <c r="H263" t="s">
        <v>1439</v>
      </c>
      <c r="I263">
        <v>6130</v>
      </c>
      <c r="J263" t="s">
        <v>1440</v>
      </c>
      <c r="K263">
        <v>4352426960</v>
      </c>
      <c r="L263" t="s">
        <v>1441</v>
      </c>
      <c r="M263" t="s">
        <v>1442</v>
      </c>
      <c r="N263">
        <v>13883</v>
      </c>
      <c r="O263">
        <v>14003</v>
      </c>
      <c r="P263">
        <v>2416</v>
      </c>
      <c r="Q263">
        <v>452</v>
      </c>
      <c r="R263">
        <v>409</v>
      </c>
      <c r="S263">
        <v>1161</v>
      </c>
      <c r="T263">
        <v>299</v>
      </c>
      <c r="U263">
        <v>399</v>
      </c>
    </row>
    <row r="264" spans="1:21" x14ac:dyDescent="0.2">
      <c r="A264">
        <v>70927</v>
      </c>
      <c r="B264">
        <v>709</v>
      </c>
      <c r="C264" t="s">
        <v>258</v>
      </c>
      <c r="D264" t="s">
        <v>361</v>
      </c>
      <c r="E264" t="s">
        <v>362</v>
      </c>
      <c r="F264" t="s">
        <v>1443</v>
      </c>
      <c r="G264" t="s">
        <v>1938</v>
      </c>
      <c r="I264">
        <v>6283</v>
      </c>
      <c r="J264" t="s">
        <v>1398</v>
      </c>
      <c r="K264">
        <v>43528222600</v>
      </c>
      <c r="L264" t="s">
        <v>1939</v>
      </c>
      <c r="M264" t="s">
        <v>1444</v>
      </c>
      <c r="N264">
        <v>1762</v>
      </c>
      <c r="O264">
        <v>1801</v>
      </c>
      <c r="P264">
        <v>365</v>
      </c>
      <c r="Q264">
        <v>63</v>
      </c>
      <c r="R264">
        <v>69</v>
      </c>
      <c r="S264">
        <v>176</v>
      </c>
      <c r="T264">
        <v>-49</v>
      </c>
      <c r="U264">
        <v>60</v>
      </c>
    </row>
    <row r="265" spans="1:21" x14ac:dyDescent="0.2">
      <c r="A265">
        <v>70928</v>
      </c>
      <c r="B265">
        <v>709</v>
      </c>
      <c r="C265" t="s">
        <v>281</v>
      </c>
      <c r="D265" t="s">
        <v>361</v>
      </c>
      <c r="E265" t="s">
        <v>362</v>
      </c>
      <c r="F265" t="s">
        <v>1445</v>
      </c>
      <c r="G265" t="s">
        <v>1940</v>
      </c>
      <c r="H265" t="s">
        <v>1446</v>
      </c>
      <c r="I265">
        <v>6135</v>
      </c>
      <c r="J265" t="s">
        <v>1447</v>
      </c>
      <c r="K265">
        <v>43524263578</v>
      </c>
      <c r="L265" t="s">
        <v>1941</v>
      </c>
      <c r="M265" t="s">
        <v>1942</v>
      </c>
      <c r="N265">
        <v>2208</v>
      </c>
      <c r="O265">
        <v>2232</v>
      </c>
      <c r="P265">
        <v>424</v>
      </c>
      <c r="Q265">
        <v>83</v>
      </c>
      <c r="R265">
        <v>89</v>
      </c>
      <c r="S265">
        <v>200</v>
      </c>
      <c r="T265">
        <v>58</v>
      </c>
      <c r="U265">
        <v>80</v>
      </c>
    </row>
    <row r="266" spans="1:21" x14ac:dyDescent="0.2">
      <c r="A266">
        <v>70929</v>
      </c>
      <c r="B266">
        <v>709</v>
      </c>
      <c r="C266" t="s">
        <v>286</v>
      </c>
      <c r="D266" t="s">
        <v>361</v>
      </c>
      <c r="E266" t="s">
        <v>362</v>
      </c>
      <c r="F266" t="s">
        <v>1448</v>
      </c>
      <c r="G266" t="s">
        <v>1943</v>
      </c>
      <c r="H266" t="s">
        <v>1448</v>
      </c>
      <c r="I266">
        <v>6215</v>
      </c>
      <c r="J266" t="s">
        <v>1944</v>
      </c>
      <c r="K266">
        <v>435248216</v>
      </c>
      <c r="L266" t="s">
        <v>1449</v>
      </c>
      <c r="M266" t="s">
        <v>1450</v>
      </c>
      <c r="N266">
        <v>287</v>
      </c>
      <c r="O266">
        <v>278</v>
      </c>
      <c r="P266">
        <v>35</v>
      </c>
      <c r="Q266">
        <v>4</v>
      </c>
      <c r="R266">
        <v>5</v>
      </c>
      <c r="S266">
        <v>17</v>
      </c>
      <c r="T266">
        <v>13</v>
      </c>
      <c r="U266">
        <v>4</v>
      </c>
    </row>
    <row r="267" spans="1:21" x14ac:dyDescent="0.2">
      <c r="A267">
        <v>70930</v>
      </c>
      <c r="B267">
        <v>709</v>
      </c>
      <c r="C267" t="s">
        <v>287</v>
      </c>
      <c r="D267" t="s">
        <v>361</v>
      </c>
      <c r="E267" t="s">
        <v>362</v>
      </c>
      <c r="F267" t="s">
        <v>1451</v>
      </c>
      <c r="G267" t="s">
        <v>1945</v>
      </c>
      <c r="H267" t="s">
        <v>1452</v>
      </c>
      <c r="I267">
        <v>6261</v>
      </c>
      <c r="J267" t="s">
        <v>1453</v>
      </c>
      <c r="K267">
        <v>43524462106</v>
      </c>
      <c r="L267" t="s">
        <v>1454</v>
      </c>
      <c r="M267" t="s">
        <v>1455</v>
      </c>
      <c r="N267">
        <v>857</v>
      </c>
      <c r="O267">
        <v>869</v>
      </c>
      <c r="P267">
        <v>160</v>
      </c>
      <c r="Q267">
        <v>23</v>
      </c>
      <c r="R267">
        <v>27</v>
      </c>
      <c r="S267">
        <v>81</v>
      </c>
      <c r="T267">
        <v>8</v>
      </c>
      <c r="U267">
        <v>19</v>
      </c>
    </row>
    <row r="268" spans="1:21" x14ac:dyDescent="0.2">
      <c r="A268">
        <v>70931</v>
      </c>
      <c r="B268">
        <v>709</v>
      </c>
      <c r="C268" t="s">
        <v>290</v>
      </c>
      <c r="D268" t="s">
        <v>361</v>
      </c>
      <c r="E268" t="s">
        <v>362</v>
      </c>
      <c r="F268" t="s">
        <v>1946</v>
      </c>
      <c r="G268" t="s">
        <v>1947</v>
      </c>
      <c r="H268" t="s">
        <v>1948</v>
      </c>
      <c r="I268">
        <v>6275</v>
      </c>
      <c r="J268" t="s">
        <v>1456</v>
      </c>
      <c r="K268">
        <v>4352832270</v>
      </c>
      <c r="L268" t="s">
        <v>1457</v>
      </c>
      <c r="M268" t="s">
        <v>1458</v>
      </c>
      <c r="N268">
        <v>1904</v>
      </c>
      <c r="O268">
        <v>1972</v>
      </c>
      <c r="P268">
        <v>351</v>
      </c>
      <c r="Q268">
        <v>64</v>
      </c>
      <c r="R268">
        <v>71</v>
      </c>
      <c r="S268">
        <v>159</v>
      </c>
      <c r="T268">
        <v>-14</v>
      </c>
      <c r="U268">
        <v>63</v>
      </c>
    </row>
    <row r="269" spans="1:21" x14ac:dyDescent="0.2">
      <c r="A269">
        <v>70932</v>
      </c>
      <c r="B269">
        <v>709</v>
      </c>
      <c r="C269" t="s">
        <v>291</v>
      </c>
      <c r="D269" t="s">
        <v>361</v>
      </c>
      <c r="E269" t="s">
        <v>362</v>
      </c>
      <c r="F269" t="s">
        <v>1459</v>
      </c>
      <c r="G269" t="s">
        <v>1949</v>
      </c>
      <c r="H269" t="s">
        <v>1460</v>
      </c>
      <c r="I269">
        <v>6275</v>
      </c>
      <c r="J269" t="s">
        <v>805</v>
      </c>
      <c r="K269">
        <v>4352832285</v>
      </c>
      <c r="L269" t="s">
        <v>1461</v>
      </c>
      <c r="M269" t="s">
        <v>1462</v>
      </c>
      <c r="N269">
        <v>855</v>
      </c>
      <c r="O269">
        <v>844</v>
      </c>
      <c r="P269">
        <v>173</v>
      </c>
      <c r="Q269">
        <v>34</v>
      </c>
      <c r="R269">
        <v>24</v>
      </c>
      <c r="S269">
        <v>83</v>
      </c>
      <c r="T269">
        <v>-4</v>
      </c>
      <c r="U269">
        <v>27</v>
      </c>
    </row>
    <row r="270" spans="1:21" x14ac:dyDescent="0.2">
      <c r="A270">
        <v>70933</v>
      </c>
      <c r="B270">
        <v>709</v>
      </c>
      <c r="C270" t="s">
        <v>296</v>
      </c>
      <c r="D270" t="s">
        <v>361</v>
      </c>
      <c r="E270" t="s">
        <v>362</v>
      </c>
      <c r="F270" t="s">
        <v>1950</v>
      </c>
      <c r="G270" t="s">
        <v>1463</v>
      </c>
      <c r="H270" t="s">
        <v>1951</v>
      </c>
      <c r="I270">
        <v>6123</v>
      </c>
      <c r="J270" t="s">
        <v>485</v>
      </c>
      <c r="K270">
        <v>43522468315</v>
      </c>
      <c r="L270" t="s">
        <v>1464</v>
      </c>
      <c r="M270" t="s">
        <v>1465</v>
      </c>
      <c r="N270">
        <v>2252</v>
      </c>
      <c r="O270">
        <v>2247</v>
      </c>
      <c r="P270">
        <v>467</v>
      </c>
      <c r="Q270">
        <v>89</v>
      </c>
      <c r="R270">
        <v>88</v>
      </c>
      <c r="S270">
        <v>229</v>
      </c>
      <c r="T270">
        <v>30</v>
      </c>
      <c r="U270">
        <v>75</v>
      </c>
    </row>
    <row r="271" spans="1:21" x14ac:dyDescent="0.2">
      <c r="A271">
        <v>70934</v>
      </c>
      <c r="B271">
        <v>709</v>
      </c>
      <c r="C271" t="s">
        <v>305</v>
      </c>
      <c r="D271" t="s">
        <v>361</v>
      </c>
      <c r="E271" t="s">
        <v>362</v>
      </c>
      <c r="F271" t="s">
        <v>1466</v>
      </c>
      <c r="G271" t="s">
        <v>1467</v>
      </c>
      <c r="H271" t="s">
        <v>1952</v>
      </c>
      <c r="I271">
        <v>6293</v>
      </c>
      <c r="J271" t="s">
        <v>1468</v>
      </c>
      <c r="K271">
        <v>4352878555</v>
      </c>
      <c r="L271" t="s">
        <v>1953</v>
      </c>
      <c r="M271" t="s">
        <v>1469</v>
      </c>
      <c r="N271">
        <v>1931</v>
      </c>
      <c r="O271">
        <v>2019</v>
      </c>
      <c r="P271">
        <v>355</v>
      </c>
      <c r="Q271">
        <v>67</v>
      </c>
      <c r="R271">
        <v>64</v>
      </c>
      <c r="S271">
        <v>170</v>
      </c>
      <c r="T271">
        <v>-49</v>
      </c>
      <c r="U271">
        <v>64</v>
      </c>
    </row>
    <row r="272" spans="1:21" x14ac:dyDescent="0.2">
      <c r="A272">
        <v>70935</v>
      </c>
      <c r="B272">
        <v>709</v>
      </c>
      <c r="C272" t="s">
        <v>306</v>
      </c>
      <c r="D272" t="s">
        <v>361</v>
      </c>
      <c r="E272" t="s">
        <v>362</v>
      </c>
      <c r="F272" t="s">
        <v>1470</v>
      </c>
      <c r="G272" t="s">
        <v>1471</v>
      </c>
      <c r="H272" t="s">
        <v>1470</v>
      </c>
      <c r="I272">
        <v>6271</v>
      </c>
      <c r="J272" t="s">
        <v>979</v>
      </c>
      <c r="K272">
        <v>43528862566</v>
      </c>
      <c r="L272" t="s">
        <v>1472</v>
      </c>
      <c r="M272" t="s">
        <v>1473</v>
      </c>
      <c r="N272">
        <v>1861</v>
      </c>
      <c r="O272">
        <v>1882</v>
      </c>
      <c r="P272">
        <v>367</v>
      </c>
      <c r="Q272">
        <v>59</v>
      </c>
      <c r="R272">
        <v>60</v>
      </c>
      <c r="S272">
        <v>187</v>
      </c>
      <c r="T272">
        <v>-17</v>
      </c>
      <c r="U272">
        <v>61</v>
      </c>
    </row>
    <row r="273" spans="1:21" x14ac:dyDescent="0.2">
      <c r="A273">
        <v>70936</v>
      </c>
      <c r="B273">
        <v>709</v>
      </c>
      <c r="C273" t="s">
        <v>315</v>
      </c>
      <c r="D273" t="s">
        <v>501</v>
      </c>
      <c r="E273" t="s">
        <v>502</v>
      </c>
      <c r="F273" t="s">
        <v>1474</v>
      </c>
      <c r="G273" t="s">
        <v>1475</v>
      </c>
      <c r="H273" t="s">
        <v>1954</v>
      </c>
      <c r="I273">
        <v>6134</v>
      </c>
      <c r="J273" t="s">
        <v>1476</v>
      </c>
      <c r="K273">
        <v>43524263237</v>
      </c>
      <c r="L273" t="s">
        <v>1477</v>
      </c>
      <c r="M273" t="s">
        <v>1478</v>
      </c>
      <c r="N273">
        <v>5295</v>
      </c>
      <c r="O273">
        <v>5454</v>
      </c>
      <c r="P273">
        <v>1024</v>
      </c>
      <c r="Q273">
        <v>162</v>
      </c>
      <c r="R273">
        <v>178</v>
      </c>
      <c r="S273">
        <v>513</v>
      </c>
      <c r="T273">
        <v>79</v>
      </c>
      <c r="U273">
        <v>151</v>
      </c>
    </row>
    <row r="274" spans="1:21" x14ac:dyDescent="0.2">
      <c r="A274">
        <v>70937</v>
      </c>
      <c r="B274">
        <v>709</v>
      </c>
      <c r="C274" t="s">
        <v>322</v>
      </c>
      <c r="D274" t="s">
        <v>361</v>
      </c>
      <c r="E274" t="s">
        <v>362</v>
      </c>
      <c r="F274" t="s">
        <v>1479</v>
      </c>
      <c r="G274" t="s">
        <v>1955</v>
      </c>
      <c r="H274" t="s">
        <v>1956</v>
      </c>
      <c r="I274">
        <v>6116</v>
      </c>
      <c r="J274" t="s">
        <v>1480</v>
      </c>
      <c r="K274">
        <v>43522468110</v>
      </c>
      <c r="L274" t="s">
        <v>1481</v>
      </c>
      <c r="M274" t="s">
        <v>1482</v>
      </c>
      <c r="N274">
        <v>1703</v>
      </c>
      <c r="O274">
        <v>1727</v>
      </c>
      <c r="P274">
        <v>322</v>
      </c>
      <c r="Q274">
        <v>67</v>
      </c>
      <c r="R274">
        <v>49</v>
      </c>
      <c r="S274">
        <v>157</v>
      </c>
      <c r="T274">
        <v>49</v>
      </c>
      <c r="U274">
        <v>53</v>
      </c>
    </row>
    <row r="275" spans="1:21" x14ac:dyDescent="0.2">
      <c r="A275">
        <v>70938</v>
      </c>
      <c r="B275">
        <v>709</v>
      </c>
      <c r="C275" t="s">
        <v>323</v>
      </c>
      <c r="D275" t="s">
        <v>361</v>
      </c>
      <c r="E275" t="s">
        <v>362</v>
      </c>
      <c r="F275" t="s">
        <v>1483</v>
      </c>
      <c r="G275" t="s">
        <v>1957</v>
      </c>
      <c r="H275" t="s">
        <v>1484</v>
      </c>
      <c r="I275">
        <v>6133</v>
      </c>
      <c r="J275" t="s">
        <v>1485</v>
      </c>
      <c r="K275">
        <v>43522468260</v>
      </c>
      <c r="L275" t="s">
        <v>1486</v>
      </c>
      <c r="M275" t="s">
        <v>1487</v>
      </c>
      <c r="N275">
        <v>2475</v>
      </c>
      <c r="O275">
        <v>2491</v>
      </c>
      <c r="P275">
        <v>540</v>
      </c>
      <c r="Q275">
        <v>109</v>
      </c>
      <c r="R275">
        <v>98</v>
      </c>
      <c r="S275">
        <v>253</v>
      </c>
      <c r="T275">
        <v>-74</v>
      </c>
      <c r="U275">
        <v>96</v>
      </c>
    </row>
    <row r="276" spans="1:21" x14ac:dyDescent="0.2">
      <c r="A276">
        <v>70939</v>
      </c>
      <c r="B276">
        <v>709</v>
      </c>
      <c r="C276" t="s">
        <v>327</v>
      </c>
      <c r="D276" t="s">
        <v>361</v>
      </c>
      <c r="E276" t="s">
        <v>362</v>
      </c>
      <c r="F276" t="s">
        <v>1958</v>
      </c>
      <c r="G276" t="s">
        <v>1959</v>
      </c>
      <c r="H276" t="s">
        <v>1960</v>
      </c>
      <c r="I276">
        <v>6210</v>
      </c>
      <c r="J276" t="s">
        <v>1488</v>
      </c>
      <c r="K276">
        <v>43524462623</v>
      </c>
      <c r="L276" t="s">
        <v>1489</v>
      </c>
      <c r="M276" t="s">
        <v>1490</v>
      </c>
      <c r="N276">
        <v>2179</v>
      </c>
      <c r="O276">
        <v>2132</v>
      </c>
      <c r="P276">
        <v>396</v>
      </c>
      <c r="Q276">
        <v>77</v>
      </c>
      <c r="R276">
        <v>66</v>
      </c>
      <c r="S276">
        <v>187</v>
      </c>
      <c r="T276">
        <v>22</v>
      </c>
      <c r="U276">
        <v>64</v>
      </c>
    </row>
    <row r="277" spans="1:21" x14ac:dyDescent="0.2">
      <c r="A277">
        <v>70940</v>
      </c>
      <c r="B277">
        <v>709</v>
      </c>
      <c r="C277" t="s">
        <v>332</v>
      </c>
      <c r="D277" t="s">
        <v>501</v>
      </c>
      <c r="E277" t="s">
        <v>502</v>
      </c>
      <c r="F277" t="s">
        <v>1491</v>
      </c>
      <c r="G277" t="s">
        <v>1961</v>
      </c>
      <c r="H277" t="s">
        <v>1492</v>
      </c>
      <c r="I277">
        <v>6280</v>
      </c>
      <c r="J277" t="s">
        <v>1493</v>
      </c>
      <c r="K277">
        <v>4352822222</v>
      </c>
      <c r="L277" t="s">
        <v>1494</v>
      </c>
      <c r="M277" t="s">
        <v>1495</v>
      </c>
      <c r="N277">
        <v>1697</v>
      </c>
      <c r="O277">
        <v>1658</v>
      </c>
      <c r="P277">
        <v>292</v>
      </c>
      <c r="Q277">
        <v>57</v>
      </c>
      <c r="R277">
        <v>53</v>
      </c>
      <c r="S277">
        <v>132</v>
      </c>
      <c r="T277">
        <v>1</v>
      </c>
      <c r="U277">
        <v>47</v>
      </c>
    </row>
    <row r="278" spans="1:21" x14ac:dyDescent="0.2">
      <c r="A278">
        <v>70941</v>
      </c>
      <c r="B278">
        <v>709</v>
      </c>
      <c r="C278" t="s">
        <v>333</v>
      </c>
      <c r="D278" t="s">
        <v>361</v>
      </c>
      <c r="E278" t="s">
        <v>362</v>
      </c>
      <c r="F278" t="s">
        <v>1496</v>
      </c>
      <c r="G278" t="s">
        <v>1962</v>
      </c>
      <c r="H278" t="s">
        <v>1963</v>
      </c>
      <c r="I278">
        <v>6277</v>
      </c>
      <c r="J278" t="s">
        <v>1497</v>
      </c>
      <c r="K278">
        <v>4352822300</v>
      </c>
      <c r="L278" t="s">
        <v>1964</v>
      </c>
      <c r="M278" t="s">
        <v>1965</v>
      </c>
      <c r="N278">
        <v>678</v>
      </c>
      <c r="O278">
        <v>676</v>
      </c>
      <c r="P278">
        <v>134</v>
      </c>
      <c r="Q278">
        <v>32</v>
      </c>
      <c r="R278">
        <v>23</v>
      </c>
      <c r="S278">
        <v>65</v>
      </c>
      <c r="T278">
        <v>16</v>
      </c>
      <c r="U278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Bedarfserhebung</vt:lpstr>
      <vt:lpstr>Daten_Gemeinden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PAOLAZZI Ruth</dc:creator>
  <cp:lastModifiedBy>KOHL-PÖHAM Tanja</cp:lastModifiedBy>
  <cp:lastPrinted>2022-07-28T14:13:01Z</cp:lastPrinted>
  <dcterms:created xsi:type="dcterms:W3CDTF">2022-07-28T06:36:28Z</dcterms:created>
  <dcterms:modified xsi:type="dcterms:W3CDTF">2023-02-08T10:06:57Z</dcterms:modified>
</cp:coreProperties>
</file>